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roject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1" i="1"/>
  <c r="C10" i="1"/>
  <c r="H23" i="1"/>
  <c r="G23" i="1"/>
  <c r="I17" i="1"/>
  <c r="I18" i="1"/>
  <c r="I19" i="1"/>
  <c r="I20" i="1"/>
  <c r="I21" i="1"/>
  <c r="I16" i="1"/>
  <c r="I23" i="1" l="1"/>
</calcChain>
</file>

<file path=xl/sharedStrings.xml><?xml version="1.0" encoding="utf-8"?>
<sst xmlns="http://schemas.openxmlformats.org/spreadsheetml/2006/main" count="72" uniqueCount="56">
  <si>
    <t>Renovation Project Spreadsheet</t>
  </si>
  <si>
    <t>Renovation Project Tracker</t>
  </si>
  <si>
    <t>Task ID</t>
  </si>
  <si>
    <t>Task Description</t>
  </si>
  <si>
    <t>Assigned To</t>
  </si>
  <si>
    <t>Start Date</t>
  </si>
  <si>
    <t>End Date</t>
  </si>
  <si>
    <t>Budget (USD)</t>
  </si>
  <si>
    <t>Actual Cost (USD)</t>
  </si>
  <si>
    <t>Status</t>
  </si>
  <si>
    <t>Notes</t>
  </si>
  <si>
    <t>Demolition</t>
  </si>
  <si>
    <t>ABC Contractors</t>
  </si>
  <si>
    <t>Completed</t>
  </si>
  <si>
    <t>Completed on schedule</t>
  </si>
  <si>
    <t>Electrical Wiring Upgrade</t>
  </si>
  <si>
    <t>DEF Electric Co.</t>
  </si>
  <si>
    <t>In Progress</t>
  </si>
  <si>
    <t>Minor delay due to material issue</t>
  </si>
  <si>
    <t>Plumbing Replacement</t>
  </si>
  <si>
    <t>GHI Plumbing Services</t>
  </si>
  <si>
    <t>Not Started</t>
  </si>
  <si>
    <t>Scheduled to begin next week</t>
  </si>
  <si>
    <t>Flooring Installation</t>
  </si>
  <si>
    <t>JKL Flooring Co.</t>
  </si>
  <si>
    <t>Materials ordered</t>
  </si>
  <si>
    <t>Painting and Finishing</t>
  </si>
  <si>
    <t>XYZ Painting Services</t>
  </si>
  <si>
    <t>Pending completion of flooring</t>
  </si>
  <si>
    <t>Variance (USD)</t>
  </si>
  <si>
    <t>Milestone Progress Tracker</t>
  </si>
  <si>
    <t>Milestone</t>
  </si>
  <si>
    <t>Planned Completion</t>
  </si>
  <si>
    <t>Actual Completion</t>
  </si>
  <si>
    <t>Responsible Party</t>
  </si>
  <si>
    <t>Demolition Completed</t>
  </si>
  <si>
    <t>On schedule</t>
  </si>
  <si>
    <t>Electrical Wiring Done</t>
  </si>
  <si>
    <t>Minor material delay</t>
  </si>
  <si>
    <t>Scheduled to start soon</t>
  </si>
  <si>
    <t>Flooring Installed</t>
  </si>
  <si>
    <t>Final Painting</t>
  </si>
  <si>
    <t>Pending flooring completion</t>
  </si>
  <si>
    <t xml:space="preserve">Total=      </t>
  </si>
  <si>
    <t>Expense Summary &gt;&gt;&gt;</t>
  </si>
  <si>
    <t>Search by Task ID:</t>
  </si>
  <si>
    <t>Task Description:</t>
  </si>
  <si>
    <t>Task Assigned to:</t>
  </si>
  <si>
    <t>Task Completion Status:</t>
  </si>
  <si>
    <t>&lt;--- Select Task ID from Drop Down</t>
  </si>
  <si>
    <t>Remarks:</t>
  </si>
  <si>
    <t xml:space="preserve">Project Name: </t>
  </si>
  <si>
    <t xml:space="preserve">Project Location: </t>
  </si>
  <si>
    <t xml:space="preserve">Start Date: </t>
  </si>
  <si>
    <t>End Date:</t>
  </si>
  <si>
    <t>Add note…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</si>
</sst>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Helvetica CE 55 Roman"/>
    </font>
    <font>
      <b/>
      <sz val="1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DF0E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6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/>
    </xf>
    <xf numFmtId="170" fontId="5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0" xfId="0" applyFont="1" applyBorder="1" applyAlignment="1"/>
    <xf numFmtId="0" fontId="7" fillId="0" borderId="0" xfId="0" applyFont="1"/>
    <xf numFmtId="0" fontId="7" fillId="0" borderId="0" xfId="0" applyFont="1" applyBorder="1" applyAlignment="1">
      <alignment horizontal="left"/>
    </xf>
    <xf numFmtId="0" fontId="7" fillId="0" borderId="1" xfId="0" applyFont="1" applyBorder="1" applyAlignment="1"/>
    <xf numFmtId="0" fontId="8" fillId="2" borderId="0" xfId="0" applyFont="1" applyFill="1" applyAlignment="1">
      <alignment horizontal="left" vertical="center"/>
    </xf>
    <xf numFmtId="170" fontId="1" fillId="2" borderId="2" xfId="0" applyNumberFormat="1" applyFont="1" applyFill="1" applyBorder="1" applyAlignment="1">
      <alignment horizontal="left" vertical="center"/>
    </xf>
    <xf numFmtId="6" fontId="4" fillId="2" borderId="2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0" fontId="0" fillId="4" borderId="7" xfId="0" applyFill="1" applyBorder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0" fillId="4" borderId="9" xfId="0" applyFill="1" applyBorder="1" applyAlignment="1">
      <alignment horizontal="left" vertical="top" wrapText="1"/>
    </xf>
    <xf numFmtId="0" fontId="0" fillId="4" borderId="10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3" fillId="3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0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DF0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K21" totalsRowShown="0" headerRowDxfId="10" dataDxfId="9">
  <autoFilter ref="B15:K21"/>
  <tableColumns count="10">
    <tableColumn id="1" name="Task ID" dataDxfId="19"/>
    <tableColumn id="2" name="Task Description" dataDxfId="18"/>
    <tableColumn id="3" name="Assigned To" dataDxfId="17"/>
    <tableColumn id="4" name="Start Date" dataDxfId="16"/>
    <tableColumn id="5" name="End Date" dataDxfId="15"/>
    <tableColumn id="6" name="Budget (USD)" dataDxfId="14"/>
    <tableColumn id="7" name="Actual Cost (USD)" dataDxfId="13"/>
    <tableColumn id="10" name="Variance (USD)" dataDxfId="8">
      <calculatedColumnFormula>IF(AND(H16&gt;0,G16&gt;0),G16-H16,"")</calculatedColumnFormula>
    </tableColumn>
    <tableColumn id="8" name="Status" dataDxfId="12"/>
    <tableColumn id="9" name="Notes" dataDxfId="11"/>
  </tableColumns>
  <tableStyleInfo name="TableStyleLight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G30" totalsRowShown="0" headerRowDxfId="1" dataDxfId="0">
  <autoFilter ref="B25:G30"/>
  <tableColumns count="6">
    <tableColumn id="1" name="Milestone" dataDxfId="7"/>
    <tableColumn id="2" name="Planned Completion" dataDxfId="6"/>
    <tableColumn id="3" name="Actual Completion" dataDxfId="5"/>
    <tableColumn id="4" name="Status" dataDxfId="4"/>
    <tableColumn id="5" name="Responsible Party" dataDxfId="3"/>
    <tableColumn id="6" name="Notes" dataDxfId="2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3"/>
  <sheetViews>
    <sheetView showGridLines="0" tabSelected="1" zoomScale="90" zoomScaleNormal="90" workbookViewId="0">
      <selection activeCell="E11" sqref="E11"/>
    </sheetView>
  </sheetViews>
  <sheetFormatPr defaultRowHeight="35.1" customHeight="1" x14ac:dyDescent="0.25"/>
  <cols>
    <col min="1" max="1" width="5.28515625" customWidth="1"/>
    <col min="2" max="2" width="30.7109375" customWidth="1"/>
    <col min="3" max="4" width="35.7109375" customWidth="1"/>
    <col min="5" max="5" width="15.7109375" customWidth="1"/>
    <col min="6" max="6" width="19" customWidth="1"/>
    <col min="7" max="7" width="35.7109375" customWidth="1"/>
    <col min="8" max="9" width="18.5703125" customWidth="1"/>
    <col min="10" max="10" width="15.7109375" customWidth="1"/>
    <col min="11" max="11" width="35.7109375" customWidth="1"/>
  </cols>
  <sheetData>
    <row r="1" spans="2:11" ht="17.25" customHeight="1" x14ac:dyDescent="0.25"/>
    <row r="2" spans="2:11" ht="39" customHeight="1" x14ac:dyDescent="0.25"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</row>
    <row r="3" spans="2:11" ht="18.7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ht="35.1" customHeight="1" x14ac:dyDescent="0.3">
      <c r="B4" s="18" t="s">
        <v>51</v>
      </c>
      <c r="C4" s="19"/>
      <c r="D4" s="19"/>
      <c r="E4" s="37" t="s">
        <v>52</v>
      </c>
      <c r="F4" s="37"/>
      <c r="G4" s="19"/>
      <c r="H4" s="19"/>
      <c r="I4" s="19"/>
      <c r="J4" s="19"/>
      <c r="K4" s="19"/>
    </row>
    <row r="5" spans="2:11" ht="15" customHeight="1" x14ac:dyDescent="0.3">
      <c r="B5" s="21"/>
      <c r="C5" s="18"/>
      <c r="D5" s="18"/>
      <c r="E5" s="22"/>
      <c r="F5" s="18"/>
      <c r="G5" s="18"/>
      <c r="H5" s="18"/>
      <c r="I5" s="18"/>
      <c r="J5" s="18"/>
      <c r="K5" s="18"/>
    </row>
    <row r="6" spans="2:11" ht="35.1" customHeight="1" x14ac:dyDescent="0.3">
      <c r="B6" s="18" t="s">
        <v>53</v>
      </c>
      <c r="C6" s="19"/>
      <c r="D6" s="19"/>
      <c r="E6" s="20"/>
      <c r="F6" s="18" t="s">
        <v>54</v>
      </c>
      <c r="G6" s="23"/>
      <c r="H6" s="20"/>
      <c r="I6" s="20" t="s">
        <v>50</v>
      </c>
      <c r="J6" s="23"/>
      <c r="K6" s="23"/>
    </row>
    <row r="7" spans="2:11" ht="20.100000000000001" customHeight="1" x14ac:dyDescent="0.25">
      <c r="C7" s="3"/>
      <c r="D7" s="3"/>
      <c r="E7" s="3"/>
      <c r="F7" s="3"/>
      <c r="G7" s="3"/>
      <c r="H7" s="3"/>
      <c r="I7" s="3"/>
      <c r="J7" s="3"/>
      <c r="K7" s="3"/>
    </row>
    <row r="8" spans="2:11" s="1" customFormat="1" ht="35.1" customHeight="1" x14ac:dyDescent="0.25">
      <c r="B8" s="17" t="s">
        <v>45</v>
      </c>
      <c r="C8" s="11"/>
      <c r="D8" s="11"/>
      <c r="E8" s="11"/>
      <c r="F8" s="11"/>
      <c r="G8" s="11"/>
      <c r="H8" s="11"/>
      <c r="I8" s="11"/>
      <c r="J8" s="11"/>
      <c r="K8" s="11"/>
    </row>
    <row r="9" spans="2:11" s="1" customFormat="1" ht="35.1" customHeight="1" x14ac:dyDescent="0.25">
      <c r="B9" s="24">
        <v>3</v>
      </c>
      <c r="C9" s="14" t="s">
        <v>49</v>
      </c>
      <c r="D9" s="11"/>
      <c r="E9" s="11"/>
      <c r="F9" s="11"/>
      <c r="G9" s="11"/>
      <c r="H9" s="11"/>
      <c r="I9" s="11"/>
      <c r="J9" s="11"/>
      <c r="K9" s="11"/>
    </row>
    <row r="10" spans="2:11" s="1" customFormat="1" ht="35.1" customHeight="1" x14ac:dyDescent="0.25">
      <c r="B10" s="13" t="s">
        <v>46</v>
      </c>
      <c r="C10" s="15" t="str">
        <f>VLOOKUP(B9,Table1[#All],2)</f>
        <v>Plumbing Replacement</v>
      </c>
      <c r="E10" s="11"/>
      <c r="F10" s="11"/>
      <c r="G10" s="11"/>
      <c r="H10" s="11"/>
      <c r="I10" s="11"/>
      <c r="J10" s="11"/>
      <c r="K10" s="11"/>
    </row>
    <row r="11" spans="2:11" ht="35.1" customHeight="1" x14ac:dyDescent="0.25">
      <c r="B11" s="13" t="s">
        <v>47</v>
      </c>
      <c r="C11" s="16" t="str">
        <f>VLOOKUP(B9,Table1[#All],3)</f>
        <v>GHI Plumbing Services</v>
      </c>
      <c r="D11" s="3"/>
      <c r="E11" s="3"/>
      <c r="F11" s="3"/>
      <c r="G11" s="3"/>
      <c r="H11" s="3"/>
      <c r="I11" s="3"/>
      <c r="J11" s="3"/>
      <c r="K11" s="3"/>
    </row>
    <row r="12" spans="2:11" ht="35.1" customHeight="1" x14ac:dyDescent="0.25">
      <c r="B12" s="13" t="s">
        <v>48</v>
      </c>
      <c r="C12" s="16" t="str">
        <f>VLOOKUP(B9,Table1[#All],9)</f>
        <v>Not Started</v>
      </c>
      <c r="D12" s="3"/>
      <c r="E12" s="3"/>
      <c r="F12" s="3"/>
      <c r="G12" s="3"/>
      <c r="H12" s="3"/>
      <c r="I12" s="3"/>
      <c r="J12" s="3"/>
      <c r="K12" s="3"/>
    </row>
    <row r="13" spans="2:11" ht="35.1" customHeight="1" x14ac:dyDescent="0.3">
      <c r="B13" s="39" t="s">
        <v>1</v>
      </c>
      <c r="C13" s="3"/>
      <c r="D13" s="3"/>
      <c r="E13" s="3"/>
      <c r="F13" s="3"/>
      <c r="G13" s="3"/>
      <c r="H13" s="3"/>
      <c r="I13" s="3"/>
      <c r="J13" s="3"/>
      <c r="K13" s="3"/>
    </row>
    <row r="14" spans="2:11" ht="26.25" customHeight="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2:11" ht="35.1" customHeight="1" x14ac:dyDescent="0.25"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4" t="s">
        <v>29</v>
      </c>
      <c r="J15" s="4" t="s">
        <v>9</v>
      </c>
      <c r="K15" s="4" t="s">
        <v>10</v>
      </c>
    </row>
    <row r="16" spans="2:11" ht="35.1" customHeight="1" x14ac:dyDescent="0.25">
      <c r="B16" s="5">
        <v>1</v>
      </c>
      <c r="C16" s="5" t="s">
        <v>11</v>
      </c>
      <c r="D16" s="5" t="s">
        <v>12</v>
      </c>
      <c r="E16" s="6">
        <v>45292</v>
      </c>
      <c r="F16" s="6">
        <v>45296</v>
      </c>
      <c r="G16" s="7">
        <v>5000</v>
      </c>
      <c r="H16" s="7">
        <v>4800</v>
      </c>
      <c r="I16" s="7">
        <f t="shared" ref="I16:I23" si="0">IF(AND(H16&gt;0,G16&gt;0),G16-H16,"")</f>
        <v>200</v>
      </c>
      <c r="J16" s="5" t="s">
        <v>13</v>
      </c>
      <c r="K16" s="5" t="s">
        <v>14</v>
      </c>
    </row>
    <row r="17" spans="2:11" ht="35.1" customHeight="1" x14ac:dyDescent="0.25">
      <c r="B17" s="5">
        <v>2</v>
      </c>
      <c r="C17" s="5" t="s">
        <v>15</v>
      </c>
      <c r="D17" s="5" t="s">
        <v>16</v>
      </c>
      <c r="E17" s="6">
        <v>45297</v>
      </c>
      <c r="F17" s="6">
        <v>45301</v>
      </c>
      <c r="G17" s="7">
        <v>8000</v>
      </c>
      <c r="H17" s="7">
        <v>8200</v>
      </c>
      <c r="I17" s="7">
        <f t="shared" si="0"/>
        <v>-200</v>
      </c>
      <c r="J17" s="5" t="s">
        <v>17</v>
      </c>
      <c r="K17" s="5" t="s">
        <v>18</v>
      </c>
    </row>
    <row r="18" spans="2:11" ht="35.1" customHeight="1" x14ac:dyDescent="0.25">
      <c r="B18" s="5">
        <v>3</v>
      </c>
      <c r="C18" s="5" t="s">
        <v>19</v>
      </c>
      <c r="D18" s="5" t="s">
        <v>20</v>
      </c>
      <c r="E18" s="6">
        <v>45302</v>
      </c>
      <c r="F18" s="6">
        <v>45306</v>
      </c>
      <c r="G18" s="7">
        <v>6500</v>
      </c>
      <c r="H18" s="5">
        <v>7200</v>
      </c>
      <c r="I18" s="7">
        <f t="shared" si="0"/>
        <v>-700</v>
      </c>
      <c r="J18" s="5" t="s">
        <v>21</v>
      </c>
      <c r="K18" s="5" t="s">
        <v>22</v>
      </c>
    </row>
    <row r="19" spans="2:11" ht="35.1" customHeight="1" x14ac:dyDescent="0.25">
      <c r="B19" s="5">
        <v>4</v>
      </c>
      <c r="C19" s="5" t="s">
        <v>23</v>
      </c>
      <c r="D19" s="5" t="s">
        <v>24</v>
      </c>
      <c r="E19" s="6">
        <v>45307</v>
      </c>
      <c r="F19" s="6">
        <v>45311</v>
      </c>
      <c r="G19" s="7">
        <v>7000</v>
      </c>
      <c r="H19" s="5">
        <v>7400</v>
      </c>
      <c r="I19" s="7">
        <f t="shared" si="0"/>
        <v>-400</v>
      </c>
      <c r="J19" s="5" t="s">
        <v>21</v>
      </c>
      <c r="K19" s="5" t="s">
        <v>25</v>
      </c>
    </row>
    <row r="20" spans="2:11" ht="35.1" customHeight="1" x14ac:dyDescent="0.25">
      <c r="B20" s="5">
        <v>5</v>
      </c>
      <c r="C20" s="5" t="s">
        <v>26</v>
      </c>
      <c r="D20" s="5" t="s">
        <v>27</v>
      </c>
      <c r="E20" s="6">
        <v>45312</v>
      </c>
      <c r="F20" s="6">
        <v>45316</v>
      </c>
      <c r="G20" s="7">
        <v>4000</v>
      </c>
      <c r="H20" s="5">
        <v>3800</v>
      </c>
      <c r="I20" s="7">
        <f t="shared" si="0"/>
        <v>200</v>
      </c>
      <c r="J20" s="5" t="s">
        <v>21</v>
      </c>
      <c r="K20" s="5" t="s">
        <v>28</v>
      </c>
    </row>
    <row r="21" spans="2:11" ht="35.1" customHeight="1" x14ac:dyDescent="0.25">
      <c r="B21" s="8"/>
      <c r="C21" s="8"/>
      <c r="D21" s="8"/>
      <c r="E21" s="8"/>
      <c r="F21" s="8"/>
      <c r="G21" s="8"/>
      <c r="H21" s="8"/>
      <c r="I21" s="9" t="str">
        <f t="shared" si="0"/>
        <v/>
      </c>
      <c r="J21" s="5"/>
      <c r="K21" s="8"/>
    </row>
    <row r="22" spans="2:11" ht="35.1" customHeight="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2:11" s="1" customFormat="1" ht="35.1" customHeight="1" x14ac:dyDescent="0.25">
      <c r="C23" s="11"/>
      <c r="D23" s="10" t="s">
        <v>44</v>
      </c>
      <c r="E23" s="10"/>
      <c r="F23" s="12" t="s">
        <v>43</v>
      </c>
      <c r="G23" s="25">
        <f>SUM(Table1[Budget (USD)])</f>
        <v>30500</v>
      </c>
      <c r="H23" s="25">
        <f>SUM(Table1[Actual Cost (USD)])</f>
        <v>31400</v>
      </c>
      <c r="I23" s="26">
        <f t="shared" si="0"/>
        <v>-900</v>
      </c>
      <c r="J23" s="27"/>
      <c r="K23" s="27"/>
    </row>
    <row r="24" spans="2:11" ht="35.1" customHeight="1" x14ac:dyDescent="0.25">
      <c r="B24" s="2" t="s">
        <v>30</v>
      </c>
      <c r="C24" s="3"/>
      <c r="D24" s="3"/>
      <c r="E24" s="3"/>
      <c r="F24" s="3"/>
      <c r="G24" s="3"/>
      <c r="H24" s="3"/>
      <c r="I24" s="3"/>
      <c r="J24" s="3"/>
      <c r="K24" s="3"/>
    </row>
    <row r="25" spans="2:11" ht="35.1" customHeight="1" x14ac:dyDescent="0.25">
      <c r="B25" s="4" t="s">
        <v>31</v>
      </c>
      <c r="C25" s="4" t="s">
        <v>32</v>
      </c>
      <c r="D25" s="4" t="s">
        <v>33</v>
      </c>
      <c r="E25" s="4" t="s">
        <v>9</v>
      </c>
      <c r="F25" s="4" t="s">
        <v>34</v>
      </c>
      <c r="G25" s="4" t="s">
        <v>10</v>
      </c>
      <c r="H25" s="28" t="s">
        <v>55</v>
      </c>
      <c r="I25" s="29"/>
      <c r="J25" s="29"/>
      <c r="K25" s="30"/>
    </row>
    <row r="26" spans="2:11" ht="35.1" customHeight="1" x14ac:dyDescent="0.25">
      <c r="B26" s="5" t="s">
        <v>35</v>
      </c>
      <c r="C26" s="6">
        <v>45296</v>
      </c>
      <c r="D26" s="6">
        <v>45296</v>
      </c>
      <c r="E26" s="5" t="s">
        <v>13</v>
      </c>
      <c r="F26" s="5" t="s">
        <v>12</v>
      </c>
      <c r="G26" s="5" t="s">
        <v>36</v>
      </c>
      <c r="H26" s="31"/>
      <c r="I26" s="32"/>
      <c r="J26" s="32"/>
      <c r="K26" s="33"/>
    </row>
    <row r="27" spans="2:11" ht="35.1" customHeight="1" x14ac:dyDescent="0.25">
      <c r="B27" s="5" t="s">
        <v>37</v>
      </c>
      <c r="C27" s="6">
        <v>45301</v>
      </c>
      <c r="D27" s="5"/>
      <c r="E27" s="5" t="s">
        <v>17</v>
      </c>
      <c r="F27" s="5" t="s">
        <v>16</v>
      </c>
      <c r="G27" s="5" t="s">
        <v>38</v>
      </c>
      <c r="H27" s="31"/>
      <c r="I27" s="32"/>
      <c r="J27" s="32"/>
      <c r="K27" s="33"/>
    </row>
    <row r="28" spans="2:11" ht="35.1" customHeight="1" x14ac:dyDescent="0.25">
      <c r="B28" s="5" t="s">
        <v>19</v>
      </c>
      <c r="C28" s="6">
        <v>45306</v>
      </c>
      <c r="D28" s="5"/>
      <c r="E28" s="5" t="s">
        <v>21</v>
      </c>
      <c r="F28" s="5" t="s">
        <v>20</v>
      </c>
      <c r="G28" s="5" t="s">
        <v>39</v>
      </c>
      <c r="H28" s="31"/>
      <c r="I28" s="32"/>
      <c r="J28" s="32"/>
      <c r="K28" s="33"/>
    </row>
    <row r="29" spans="2:11" ht="35.1" customHeight="1" x14ac:dyDescent="0.25">
      <c r="B29" s="5" t="s">
        <v>40</v>
      </c>
      <c r="C29" s="6">
        <v>45311</v>
      </c>
      <c r="D29" s="5"/>
      <c r="E29" s="5" t="s">
        <v>21</v>
      </c>
      <c r="F29" s="5" t="s">
        <v>24</v>
      </c>
      <c r="G29" s="5" t="s">
        <v>25</v>
      </c>
      <c r="H29" s="31"/>
      <c r="I29" s="32"/>
      <c r="J29" s="32"/>
      <c r="K29" s="33"/>
    </row>
    <row r="30" spans="2:11" ht="35.1" customHeight="1" x14ac:dyDescent="0.25">
      <c r="B30" s="5" t="s">
        <v>41</v>
      </c>
      <c r="C30" s="6">
        <v>45316</v>
      </c>
      <c r="D30" s="5"/>
      <c r="E30" s="5" t="s">
        <v>21</v>
      </c>
      <c r="F30" s="5" t="s">
        <v>27</v>
      </c>
      <c r="G30" s="5" t="s">
        <v>42</v>
      </c>
      <c r="H30" s="34"/>
      <c r="I30" s="35"/>
      <c r="J30" s="35"/>
      <c r="K30" s="36"/>
    </row>
    <row r="31" spans="2:11" ht="35.1" customHeight="1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2:11" ht="35.1" customHeight="1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2:11" ht="35.1" customHeight="1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</row>
  </sheetData>
  <mergeCells count="7">
    <mergeCell ref="H25:K30"/>
    <mergeCell ref="B2:K2"/>
    <mergeCell ref="G4:K4"/>
    <mergeCell ref="D23:E23"/>
    <mergeCell ref="C4:D4"/>
    <mergeCell ref="C6:D6"/>
    <mergeCell ref="E4:F4"/>
  </mergeCells>
  <dataValidations count="2">
    <dataValidation type="list" allowBlank="1" showInputMessage="1" showErrorMessage="1" sqref="B9">
      <formula1>$B$16:$B$21</formula1>
    </dataValidation>
    <dataValidation type="list" allowBlank="1" showInputMessage="1" showErrorMessage="1" sqref="J16:J21">
      <formula1>"Completed, In Progress, Not Started"</formula1>
    </dataValidation>
  </dataValidations>
  <pageMargins left="0.25" right="0.25" top="0.75" bottom="0.75" header="0.3" footer="0.3"/>
  <pageSetup paperSize="9" scale="53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2024-12-12T12:18:57Z</cp:lastPrinted>
  <dcterms:created xsi:type="dcterms:W3CDTF">2024-12-12T11:54:42Z</dcterms:created>
  <dcterms:modified xsi:type="dcterms:W3CDTF">2024-12-12T12:20:08Z</dcterms:modified>
</cp:coreProperties>
</file>