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ash Collec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30" i="1"/>
  <c r="E30" i="1" s="1"/>
  <c r="E25" i="1"/>
  <c r="B25" i="1"/>
  <c r="D25" i="1"/>
  <c r="C25" i="1"/>
</calcChain>
</file>

<file path=xl/sharedStrings.xml><?xml version="1.0" encoding="utf-8"?>
<sst xmlns="http://schemas.openxmlformats.org/spreadsheetml/2006/main" count="39" uniqueCount="39">
  <si>
    <t>Daily Cash Collection Report</t>
  </si>
  <si>
    <t>Business Information</t>
  </si>
  <si>
    <t>Business Name:</t>
  </si>
  <si>
    <t>Location/Branch:</t>
  </si>
  <si>
    <t>Date:</t>
  </si>
  <si>
    <t>Prepared By:</t>
  </si>
  <si>
    <t>Manager/Supervisor Name:</t>
  </si>
  <si>
    <t>Cash Collection Details</t>
  </si>
  <si>
    <t>Receipt No.</t>
  </si>
  <si>
    <t>Time</t>
  </si>
  <si>
    <t>Customer Name/ID</t>
  </si>
  <si>
    <t>Payment Method (Cash/Card/Other)</t>
  </si>
  <si>
    <t>Amount Collected ($)</t>
  </si>
  <si>
    <t>Notes (Reference/Transaction ID)</t>
  </si>
  <si>
    <t>Summary of Cash Collection</t>
  </si>
  <si>
    <t>Total Cash Collected:</t>
  </si>
  <si>
    <t>Total Card Payments:</t>
  </si>
  <si>
    <t>Total Other Payments:</t>
  </si>
  <si>
    <t>Grand Total Collected:</t>
  </si>
  <si>
    <t>Cash on Hand Reconciliation</t>
  </si>
  <si>
    <t>Opening Cash Balance (if applicable):</t>
  </si>
  <si>
    <t>Total Cash Collected Today:</t>
  </si>
  <si>
    <t>Cash Deposited/Transferred:</t>
  </si>
  <si>
    <t>Closing Cash Balance:</t>
  </si>
  <si>
    <t>Discrepancy (if any):</t>
  </si>
  <si>
    <t>Additional Notes/Comments:</t>
  </si>
  <si>
    <t>Approval Section</t>
  </si>
  <si>
    <t>Role</t>
  </si>
  <si>
    <t>Name</t>
  </si>
  <si>
    <t>Signature</t>
  </si>
  <si>
    <t>Date</t>
  </si>
  <si>
    <t>Prepared By (Cashier):</t>
  </si>
  <si>
    <t>Reviewed By (Manager):</t>
  </si>
  <si>
    <t xml:space="preserve">Meezo </t>
  </si>
  <si>
    <t>Cash</t>
  </si>
  <si>
    <t>Inshi</t>
  </si>
  <si>
    <t>Card</t>
  </si>
  <si>
    <t>Adi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</si>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</sst>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8" formatCode="[$-F400]h:mm:ss\ AM/PM"/>
    <numFmt numFmtId="170" formatCode="&quot;$&quot;#,##0.00"/>
    <numFmt numFmtId="172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3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2" borderId="0" xfId="0" applyFont="1" applyFill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168" fontId="0" fillId="0" borderId="0" xfId="0" applyNumberFormat="1" applyAlignment="1">
      <alignment horizontal="left" vertical="center" wrapText="1"/>
    </xf>
    <xf numFmtId="168" fontId="0" fillId="0" borderId="0" xfId="0" applyNumberFormat="1" applyAlignment="1">
      <alignment horizontal="left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 applyAlignment="1">
      <alignment horizontal="left"/>
    </xf>
    <xf numFmtId="170" fontId="5" fillId="0" borderId="0" xfId="1" applyNumberFormat="1" applyFont="1" applyAlignment="1">
      <alignment horizontal="center" vertical="center" wrapText="1"/>
    </xf>
    <xf numFmtId="170" fontId="5" fillId="0" borderId="0" xfId="1" applyNumberFormat="1" applyFont="1" applyAlignment="1">
      <alignment horizontal="center" vertical="center"/>
    </xf>
    <xf numFmtId="170" fontId="5" fillId="0" borderId="0" xfId="0" applyNumberFormat="1" applyFont="1" applyAlignment="1">
      <alignment horizontal="center" vertical="center"/>
    </xf>
    <xf numFmtId="170" fontId="5" fillId="0" borderId="0" xfId="0" applyNumberFormat="1" applyFont="1" applyAlignment="1">
      <alignment horizontal="center" vertical="center" wrapText="1"/>
    </xf>
    <xf numFmtId="0" fontId="6" fillId="0" borderId="0" xfId="0" applyFont="1"/>
    <xf numFmtId="0" fontId="2" fillId="2" borderId="0" xfId="0" applyFont="1" applyFill="1" applyAlignment="1">
      <alignment vertical="center" wrapText="1"/>
    </xf>
    <xf numFmtId="172" fontId="0" fillId="0" borderId="1" xfId="0" applyNumberFormat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2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general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general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center" vertical="center" textRotation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center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70" formatCode="&quot;$&quot;#,##0.00"/>
      <alignment horizontal="center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68" formatCode="[$-F400]h:mm:ss\ AM/PM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G20" totalsRowShown="0" headerRowDxfId="19" dataDxfId="20">
  <autoFilter ref="B12:G20"/>
  <tableColumns count="6">
    <tableColumn id="1" name="Receipt No." dataDxfId="18"/>
    <tableColumn id="2" name="Time" dataDxfId="16"/>
    <tableColumn id="3" name="Customer Name/ID" dataDxfId="17"/>
    <tableColumn id="4" name="Payment Method (Cash/Card/Other)" dataDxfId="15"/>
    <tableColumn id="5" name="Amount Collected ($)" dataDxfId="13"/>
    <tableColumn id="6" name="Notes (Reference/Transaction ID)" dataDxfId="1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4:E25" totalsRowShown="0" headerRowDxfId="2" dataDxfId="1" dataCellStyle="Currency">
  <autoFilter ref="B24:E25"/>
  <tableColumns count="4">
    <tableColumn id="1" name="Total Cash Collected:" dataDxfId="12" dataCellStyle="Currency">
      <calculatedColumnFormula>SUMIF(Table1[Payment Method (Cash/Card/Other)],"Cash",Table1[Amount Collected ($)])</calculatedColumnFormula>
    </tableColumn>
    <tableColumn id="2" name="Total Card Payments:" dataDxfId="11" dataCellStyle="Currency">
      <calculatedColumnFormula>SUMIF(Table1[Payment Method (Cash/Card/Other)],"Card",Table1[Amount Collected ($)])</calculatedColumnFormula>
    </tableColumn>
    <tableColumn id="3" name="Total Other Payments:" dataDxfId="10" dataCellStyle="Currency">
      <calculatedColumnFormula>SUMIF(Table1[Payment Method (Cash/Card/Other)],"Other",Table1[Amount Collected ($)])</calculatedColumnFormula>
    </tableColumn>
    <tableColumn id="4" name="Grand Total Collected:" dataDxfId="9" dataCellStyle="Currency">
      <calculatedColumnFormula>SUM(Table2[[Total Cash Collected:]:[Total Other Payments:]])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9:F30" totalsRowShown="0" headerRowDxfId="0" dataDxfId="3">
  <autoFilter ref="B29:F30"/>
  <tableColumns count="5">
    <tableColumn id="1" name="Opening Cash Balance (if applicable):" dataDxfId="8"/>
    <tableColumn id="2" name="Total Cash Collected Today:" dataDxfId="7">
      <calculatedColumnFormula>E25</calculatedColumnFormula>
    </tableColumn>
    <tableColumn id="3" name="Cash Deposited/Transferred:" dataDxfId="6"/>
    <tableColumn id="4" name="Closing Cash Balance:" dataDxfId="5">
      <calculatedColumnFormula>IF(B30&gt;0,B30+C30-D30,"")</calculatedColumnFormula>
    </tableColumn>
    <tableColumn id="5" name="Discrepancy (if any):" dataDxfId="4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3"/>
  <sheetViews>
    <sheetView showGridLines="0" tabSelected="1" workbookViewId="0">
      <selection activeCell="F6" sqref="F6:G6"/>
    </sheetView>
  </sheetViews>
  <sheetFormatPr defaultRowHeight="15" x14ac:dyDescent="0.25"/>
  <cols>
    <col min="1" max="1" width="5.140625" customWidth="1"/>
    <col min="2" max="2" width="35.85546875" customWidth="1"/>
    <col min="3" max="3" width="27.28515625" customWidth="1"/>
    <col min="4" max="4" width="28.5703125" customWidth="1"/>
    <col min="5" max="5" width="35.42578125" customWidth="1"/>
    <col min="6" max="6" width="22" customWidth="1"/>
    <col min="7" max="7" width="32.7109375" customWidth="1"/>
  </cols>
  <sheetData>
    <row r="2" spans="2:7" ht="31.5" x14ac:dyDescent="0.25">
      <c r="B2" s="4" t="s">
        <v>0</v>
      </c>
      <c r="C2" s="4"/>
      <c r="D2" s="4"/>
      <c r="E2" s="4"/>
      <c r="F2" s="4"/>
      <c r="G2" s="4"/>
    </row>
    <row r="4" spans="2:7" s="30" customFormat="1" ht="24.95" customHeight="1" x14ac:dyDescent="0.3">
      <c r="B4" s="1" t="s">
        <v>1</v>
      </c>
    </row>
    <row r="6" spans="2:7" ht="30" customHeight="1" x14ac:dyDescent="0.25">
      <c r="B6" s="3" t="s">
        <v>2</v>
      </c>
      <c r="C6" s="5"/>
      <c r="D6" s="5"/>
      <c r="E6" s="18" t="s">
        <v>5</v>
      </c>
      <c r="F6" s="5"/>
      <c r="G6" s="5"/>
    </row>
    <row r="7" spans="2:7" ht="30" customHeight="1" x14ac:dyDescent="0.25">
      <c r="B7" s="3" t="s">
        <v>3</v>
      </c>
      <c r="C7" s="5"/>
      <c r="D7" s="5"/>
      <c r="E7" s="18" t="s">
        <v>6</v>
      </c>
      <c r="F7" s="5"/>
      <c r="G7" s="5"/>
    </row>
    <row r="8" spans="2:7" ht="30" customHeight="1" x14ac:dyDescent="0.25">
      <c r="B8" s="3" t="s">
        <v>4</v>
      </c>
      <c r="C8" s="32">
        <f ca="1">TODAY()</f>
        <v>45586</v>
      </c>
      <c r="D8" s="32"/>
    </row>
    <row r="10" spans="2:7" s="30" customFormat="1" ht="24.95" customHeight="1" x14ac:dyDescent="0.3">
      <c r="B10" s="1" t="s">
        <v>7</v>
      </c>
    </row>
    <row r="12" spans="2:7" ht="35.1" customHeight="1" x14ac:dyDescent="0.25">
      <c r="B12" s="19" t="s">
        <v>8</v>
      </c>
      <c r="C12" s="19" t="s">
        <v>9</v>
      </c>
      <c r="D12" s="19" t="s">
        <v>10</v>
      </c>
      <c r="E12" s="19" t="s">
        <v>11</v>
      </c>
      <c r="F12" s="19" t="s">
        <v>12</v>
      </c>
      <c r="G12" s="19" t="s">
        <v>13</v>
      </c>
    </row>
    <row r="13" spans="2:7" ht="35.1" customHeight="1" x14ac:dyDescent="0.25">
      <c r="B13" s="20">
        <v>101</v>
      </c>
      <c r="C13" s="22">
        <v>0.39999999999999997</v>
      </c>
      <c r="D13" s="20" t="s">
        <v>33</v>
      </c>
      <c r="E13" s="2" t="s">
        <v>34</v>
      </c>
      <c r="F13" s="24">
        <v>500</v>
      </c>
      <c r="G13" s="2"/>
    </row>
    <row r="14" spans="2:7" ht="35.1" customHeight="1" x14ac:dyDescent="0.25">
      <c r="B14" s="20">
        <v>102</v>
      </c>
      <c r="C14" s="22">
        <v>0.40277777777777773</v>
      </c>
      <c r="D14" s="2" t="s">
        <v>35</v>
      </c>
      <c r="E14" s="2" t="s">
        <v>36</v>
      </c>
      <c r="F14" s="24">
        <v>1200</v>
      </c>
      <c r="G14" s="2"/>
    </row>
    <row r="15" spans="2:7" ht="35.1" customHeight="1" x14ac:dyDescent="0.25">
      <c r="B15" s="20">
        <v>103</v>
      </c>
      <c r="C15" s="22">
        <v>0.4201388888888889</v>
      </c>
      <c r="D15" s="2" t="s">
        <v>37</v>
      </c>
      <c r="E15" s="2" t="s">
        <v>38</v>
      </c>
      <c r="F15" s="24">
        <v>1500</v>
      </c>
      <c r="G15" s="2"/>
    </row>
    <row r="16" spans="2:7" ht="35.1" customHeight="1" x14ac:dyDescent="0.25">
      <c r="B16" s="20"/>
      <c r="C16" s="22"/>
      <c r="D16" s="2"/>
      <c r="E16" s="2"/>
      <c r="F16" s="24"/>
      <c r="G16" s="2"/>
    </row>
    <row r="17" spans="2:7" ht="35.1" customHeight="1" x14ac:dyDescent="0.25">
      <c r="B17" s="20"/>
      <c r="C17" s="22"/>
      <c r="D17" s="2"/>
      <c r="E17" s="2"/>
      <c r="F17" s="24"/>
      <c r="G17" s="2"/>
    </row>
    <row r="18" spans="2:7" ht="35.1" customHeight="1" x14ac:dyDescent="0.25">
      <c r="B18" s="20"/>
      <c r="C18" s="22"/>
      <c r="D18" s="2"/>
      <c r="E18" s="2"/>
      <c r="F18" s="24"/>
      <c r="G18" s="2"/>
    </row>
    <row r="19" spans="2:7" ht="35.1" customHeight="1" x14ac:dyDescent="0.25">
      <c r="B19" s="20"/>
      <c r="C19" s="22"/>
      <c r="D19" s="2"/>
      <c r="E19" s="2"/>
      <c r="F19" s="24"/>
      <c r="G19" s="2"/>
    </row>
    <row r="20" spans="2:7" ht="35.1" customHeight="1" x14ac:dyDescent="0.25">
      <c r="B20" s="21"/>
      <c r="C20" s="23"/>
      <c r="F20" s="25"/>
    </row>
    <row r="21" spans="2:7" ht="35.1" customHeight="1" x14ac:dyDescent="0.25"/>
    <row r="22" spans="2:7" s="30" customFormat="1" ht="24.95" customHeight="1" x14ac:dyDescent="0.3">
      <c r="B22" s="1" t="s">
        <v>14</v>
      </c>
    </row>
    <row r="24" spans="2:7" ht="39.950000000000003" customHeight="1" x14ac:dyDescent="0.25">
      <c r="B24" s="31" t="s">
        <v>15</v>
      </c>
      <c r="C24" s="31" t="s">
        <v>16</v>
      </c>
      <c r="D24" s="31" t="s">
        <v>17</v>
      </c>
      <c r="E24" s="31" t="s">
        <v>18</v>
      </c>
    </row>
    <row r="25" spans="2:7" ht="39.950000000000003" customHeight="1" x14ac:dyDescent="0.25">
      <c r="B25" s="26">
        <f>SUMIF(Table1[Payment Method (Cash/Card/Other)],"Cash",Table1[Amount Collected ($)])</f>
        <v>500</v>
      </c>
      <c r="C25" s="26">
        <f>SUMIF(Table1[Payment Method (Cash/Card/Other)],"Card",Table1[Amount Collected ($)])</f>
        <v>1200</v>
      </c>
      <c r="D25" s="26">
        <f>SUMIF(Table1[Payment Method (Cash/Card/Other)],"Other",Table1[Amount Collected ($)])</f>
        <v>1500</v>
      </c>
      <c r="E25" s="27">
        <f>SUM(Table2[[Total Cash Collected:]:[Total Other Payments:]])</f>
        <v>3200</v>
      </c>
    </row>
    <row r="27" spans="2:7" s="30" customFormat="1" ht="24.95" customHeight="1" x14ac:dyDescent="0.3">
      <c r="B27" s="1" t="s">
        <v>19</v>
      </c>
    </row>
    <row r="29" spans="2:7" ht="39.950000000000003" customHeight="1" x14ac:dyDescent="0.25">
      <c r="B29" s="31" t="s">
        <v>20</v>
      </c>
      <c r="C29" s="31" t="s">
        <v>21</v>
      </c>
      <c r="D29" s="31" t="s">
        <v>22</v>
      </c>
      <c r="E29" s="31" t="s">
        <v>23</v>
      </c>
      <c r="F29" s="31" t="s">
        <v>24</v>
      </c>
    </row>
    <row r="30" spans="2:7" ht="39.950000000000003" customHeight="1" x14ac:dyDescent="0.25">
      <c r="B30" s="28">
        <v>2000</v>
      </c>
      <c r="C30" s="29">
        <f>E25</f>
        <v>3200</v>
      </c>
      <c r="D30" s="28">
        <v>500</v>
      </c>
      <c r="E30" s="28">
        <f>IF(B30&gt;0,B30+C30-D30,"")</f>
        <v>4700</v>
      </c>
      <c r="F30" s="28"/>
    </row>
    <row r="31" spans="2:7" x14ac:dyDescent="0.25">
      <c r="C31" s="2"/>
    </row>
    <row r="32" spans="2:7" s="30" customFormat="1" ht="24.95" customHeight="1" x14ac:dyDescent="0.3">
      <c r="B32" s="1" t="s">
        <v>25</v>
      </c>
    </row>
    <row r="33" spans="2:6" x14ac:dyDescent="0.25">
      <c r="B33" s="6"/>
      <c r="C33" s="7"/>
      <c r="D33" s="7"/>
      <c r="E33" s="7"/>
      <c r="F33" s="8"/>
    </row>
    <row r="34" spans="2:6" x14ac:dyDescent="0.25">
      <c r="B34" s="9"/>
      <c r="C34" s="10"/>
      <c r="D34" s="10"/>
      <c r="E34" s="10"/>
      <c r="F34" s="11"/>
    </row>
    <row r="35" spans="2:6" x14ac:dyDescent="0.25">
      <c r="B35" s="9"/>
      <c r="C35" s="10"/>
      <c r="D35" s="10"/>
      <c r="E35" s="10"/>
      <c r="F35" s="11"/>
    </row>
    <row r="36" spans="2:6" x14ac:dyDescent="0.25">
      <c r="B36" s="9"/>
      <c r="C36" s="10"/>
      <c r="D36" s="10"/>
      <c r="E36" s="10"/>
      <c r="F36" s="11"/>
    </row>
    <row r="37" spans="2:6" x14ac:dyDescent="0.25">
      <c r="B37" s="12"/>
      <c r="C37" s="13"/>
      <c r="D37" s="13"/>
      <c r="E37" s="13"/>
      <c r="F37" s="14"/>
    </row>
    <row r="39" spans="2:6" s="30" customFormat="1" ht="24.95" customHeight="1" x14ac:dyDescent="0.3">
      <c r="B39" s="1" t="s">
        <v>26</v>
      </c>
    </row>
    <row r="41" spans="2:6" ht="39.950000000000003" customHeight="1" x14ac:dyDescent="0.25">
      <c r="B41" s="15" t="s">
        <v>27</v>
      </c>
      <c r="C41" s="15" t="s">
        <v>28</v>
      </c>
      <c r="D41" s="15" t="s">
        <v>29</v>
      </c>
      <c r="E41" s="15" t="s">
        <v>30</v>
      </c>
    </row>
    <row r="42" spans="2:6" ht="39.950000000000003" customHeight="1" x14ac:dyDescent="0.25">
      <c r="B42" s="16" t="s">
        <v>31</v>
      </c>
      <c r="C42" s="17"/>
      <c r="D42" s="17"/>
      <c r="E42" s="17"/>
    </row>
    <row r="43" spans="2:6" ht="39.950000000000003" customHeight="1" x14ac:dyDescent="0.25">
      <c r="B43" s="16" t="s">
        <v>32</v>
      </c>
      <c r="C43" s="17"/>
      <c r="D43" s="17"/>
      <c r="E43" s="17"/>
    </row>
  </sheetData>
  <mergeCells count="7">
    <mergeCell ref="B33:F37"/>
    <mergeCell ref="B2:G2"/>
    <mergeCell ref="C6:D6"/>
    <mergeCell ref="C7:D7"/>
    <mergeCell ref="C8:D8"/>
    <mergeCell ref="F6:G6"/>
    <mergeCell ref="F7:G7"/>
  </mergeCells>
  <dataValidations count="4">
    <dataValidation allowBlank="1" showInputMessage="1" showErrorMessage="1" prompt="Cash Collection Details: Record each transaction, including the receipt number, time, customer name/ID, payment method, and the amount collected." sqref="B10"/>
    <dataValidation allowBlank="1" showInputMessage="1" showErrorMessage="1" prompt="Summary of Collections: At the end of the day, summarize the total amount collected in cash, card, and other payment methods." sqref="B22"/>
    <dataValidation allowBlank="1" showInputMessage="1" showErrorMessage="1" prompt="Cash on Hand Reconciliation: Compare the total cash collected with the actual cash on hand and note any discrepancies." sqref="B27"/>
    <dataValidation allowBlank="1" showInputMessage="1" showErrorMessage="1" prompt="Approval: Ensure the report is signed off by both the preparer (e.g., cashier) and the reviewer (e.g., manager)." sqref="B39"/>
  </dataValidations>
  <pageMargins left="0.25" right="0.25" top="0.75" bottom="0.75" header="0.3" footer="0.3"/>
  <pageSetup scale="54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Collection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2024-10-21T12:17:39Z</cp:lastPrinted>
  <dcterms:created xsi:type="dcterms:W3CDTF">2024-10-21T10:32:27Z</dcterms:created>
  <dcterms:modified xsi:type="dcterms:W3CDTF">2024-10-21T12:18:31Z</dcterms:modified>
</cp:coreProperties>
</file>