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Work Order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26" i="1"/>
  <c r="K20" i="1"/>
  <c r="K21" i="1"/>
  <c r="K22" i="1"/>
  <c r="K23" i="1"/>
  <c r="K24" i="1"/>
  <c r="K25" i="1"/>
  <c r="K17" i="1"/>
  <c r="K18" i="1"/>
  <c r="K19" i="1"/>
  <c r="I8" i="1"/>
  <c r="K14" i="1"/>
  <c r="K15" i="1"/>
  <c r="K16" i="1"/>
  <c r="K27" i="1"/>
  <c r="K28" i="1"/>
  <c r="K29" i="1"/>
  <c r="K13" i="1"/>
  <c r="D8" i="1"/>
</calcChain>
</file>

<file path=xl/sharedStrings.xml><?xml version="1.0" encoding="utf-8"?>
<sst xmlns="http://schemas.openxmlformats.org/spreadsheetml/2006/main" count="55" uniqueCount="49">
  <si>
    <t>Maintenance Work Order Tracker</t>
  </si>
  <si>
    <t>Tracker Name</t>
  </si>
  <si>
    <t>Date Created</t>
  </si>
  <si>
    <t>Department</t>
  </si>
  <si>
    <t>Facilities Maintenance</t>
  </si>
  <si>
    <t>Prepared By</t>
  </si>
  <si>
    <t>Jane Smith</t>
  </si>
  <si>
    <t>Work Order Table</t>
  </si>
  <si>
    <t>Work Order ID</t>
  </si>
  <si>
    <t>Request Date</t>
  </si>
  <si>
    <t>Requested By</t>
  </si>
  <si>
    <t>Description</t>
  </si>
  <si>
    <t>Assigned To</t>
  </si>
  <si>
    <t>Priority</t>
  </si>
  <si>
    <t>Status</t>
  </si>
  <si>
    <t>Start Date</t>
  </si>
  <si>
    <t>End Date</t>
  </si>
  <si>
    <t>Cost</t>
  </si>
  <si>
    <t>Notes</t>
  </si>
  <si>
    <t>WO-001</t>
  </si>
  <si>
    <t>John Doe</t>
  </si>
  <si>
    <t>HVAC filter replacement</t>
  </si>
  <si>
    <t>Mike Johnson</t>
  </si>
  <si>
    <t>High</t>
  </si>
  <si>
    <t>Completed</t>
  </si>
  <si>
    <t>Filter purchased locally</t>
  </si>
  <si>
    <t>WO-002</t>
  </si>
  <si>
    <t>Sarah Lee</t>
  </si>
  <si>
    <t>Light bulb replacement</t>
  </si>
  <si>
    <t>Jane Roberts</t>
  </si>
  <si>
    <t>Medium</t>
  </si>
  <si>
    <t>In Progress</t>
  </si>
  <si>
    <t>LED bulbs used</t>
  </si>
  <si>
    <t>WO-003</t>
  </si>
  <si>
    <t>Tom Harris</t>
  </si>
  <si>
    <t>Plumbing pipe repair</t>
  </si>
  <si>
    <t>Pending</t>
  </si>
  <si>
    <t>Awaiting parts delivery</t>
  </si>
  <si>
    <t>Total Cost of Maintenance:</t>
  </si>
  <si>
    <t>Days to Completion</t>
  </si>
  <si>
    <t>Count of Work Orders by Status:</t>
  </si>
  <si>
    <t>Company Name:</t>
  </si>
  <si>
    <t>Miko Due &amp; Leo Ltd.</t>
  </si>
  <si>
    <t>WO-004</t>
  </si>
  <si>
    <t>Miko Due</t>
  </si>
  <si>
    <t>Fix all broken chairs</t>
  </si>
  <si>
    <t>Lui Leo</t>
  </si>
  <si>
    <t>Local vendor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</si>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</sst>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1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rgb="FFC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171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70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4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1" fontId="5" fillId="0" borderId="0" xfId="0" applyNumberFormat="1" applyFont="1" applyAlignment="1">
      <alignment horizontal="left" vertical="center"/>
    </xf>
    <xf numFmtId="170" fontId="5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/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1" formatCode="dd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M29" totalsRowShown="0" headerRowDxfId="0" dataDxfId="1">
  <autoFilter ref="B12:M29"/>
  <tableColumns count="12">
    <tableColumn id="1" name="Work Order ID" dataDxfId="13"/>
    <tableColumn id="2" name="Request Date" dataDxfId="12"/>
    <tableColumn id="3" name="Requested By" dataDxfId="11"/>
    <tableColumn id="4" name="Description" dataDxfId="10"/>
    <tableColumn id="5" name="Assigned To" dataDxfId="9"/>
    <tableColumn id="6" name="Priority" dataDxfId="8"/>
    <tableColumn id="7" name="Status" dataDxfId="7"/>
    <tableColumn id="8" name="Start Date" dataDxfId="6"/>
    <tableColumn id="9" name="End Date" dataDxfId="5"/>
    <tableColumn id="12" name="Days to Completion" dataDxfId="4">
      <calculatedColumnFormula>IF(J13="","",J13-I13)</calculatedColumnFormula>
    </tableColumn>
    <tableColumn id="10" name="Cost" dataDxfId="3"/>
    <tableColumn id="11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2"/>
  <sheetViews>
    <sheetView showGridLines="0" tabSelected="1" workbookViewId="0">
      <selection activeCell="B33" sqref="B33"/>
    </sheetView>
  </sheetViews>
  <sheetFormatPr defaultRowHeight="14.25" x14ac:dyDescent="0.2"/>
  <cols>
    <col min="1" max="1" width="5.28515625" style="2" customWidth="1"/>
    <col min="2" max="2" width="17.7109375" style="2" customWidth="1"/>
    <col min="3" max="3" width="16.42578125" style="2" customWidth="1"/>
    <col min="4" max="4" width="16.7109375" style="2" customWidth="1"/>
    <col min="5" max="5" width="31.85546875" style="2" customWidth="1"/>
    <col min="6" max="6" width="28.7109375" style="2" customWidth="1"/>
    <col min="7" max="12" width="15.7109375" style="2" customWidth="1"/>
    <col min="13" max="13" width="30.7109375" style="2" customWidth="1"/>
    <col min="14" max="16384" width="9.140625" style="2"/>
  </cols>
  <sheetData>
    <row r="1" spans="2:13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37.5" customHeight="1" thickBot="1" x14ac:dyDescent="0.25"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2:13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30" customHeight="1" x14ac:dyDescent="0.2">
      <c r="B4" s="3" t="s">
        <v>41</v>
      </c>
      <c r="C4" s="4" t="s">
        <v>42</v>
      </c>
      <c r="D4" s="13"/>
      <c r="E4" s="13"/>
      <c r="F4" s="1"/>
      <c r="G4" s="1"/>
      <c r="H4" s="1"/>
      <c r="I4" s="1"/>
      <c r="J4" s="1"/>
      <c r="K4" s="1"/>
      <c r="L4" s="1"/>
      <c r="M4" s="1"/>
    </row>
    <row r="5" spans="2:13" x14ac:dyDescent="0.2"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s="6" customFormat="1" ht="30" customHeight="1" x14ac:dyDescent="0.25">
      <c r="B6" s="14" t="s">
        <v>1</v>
      </c>
      <c r="C6" s="15" t="s">
        <v>0</v>
      </c>
      <c r="D6" s="15"/>
      <c r="E6" s="15"/>
      <c r="F6" s="14" t="s">
        <v>2</v>
      </c>
      <c r="G6" s="31">
        <f ca="1">TODAY()</f>
        <v>45675</v>
      </c>
      <c r="H6" s="14" t="s">
        <v>3</v>
      </c>
      <c r="I6" s="15" t="s">
        <v>4</v>
      </c>
      <c r="J6" s="15"/>
      <c r="K6" s="16"/>
      <c r="L6" s="14" t="s">
        <v>5</v>
      </c>
      <c r="M6" s="16" t="s">
        <v>6</v>
      </c>
    </row>
    <row r="7" spans="2:13" x14ac:dyDescent="0.2">
      <c r="D7" s="1"/>
      <c r="E7" s="1"/>
      <c r="F7" s="1"/>
      <c r="G7" s="1"/>
      <c r="H7" s="1"/>
      <c r="I7" s="1"/>
      <c r="J7" s="1"/>
      <c r="K7" s="1"/>
      <c r="L7" s="1"/>
      <c r="M7" s="1"/>
    </row>
    <row r="8" spans="2:13" s="6" customFormat="1" ht="30" customHeight="1" x14ac:dyDescent="0.25">
      <c r="B8" s="17" t="s">
        <v>38</v>
      </c>
      <c r="C8" s="17"/>
      <c r="D8" s="18">
        <f>SUM(Table1[Cost])</f>
        <v>375</v>
      </c>
      <c r="E8" s="19"/>
      <c r="F8" s="17" t="s">
        <v>40</v>
      </c>
      <c r="G8" s="17"/>
      <c r="H8" s="19" t="s">
        <v>24</v>
      </c>
      <c r="I8" s="20">
        <f>COUNTIF(Table1[Status], H8)</f>
        <v>2</v>
      </c>
      <c r="J8" s="19"/>
      <c r="K8" s="19"/>
      <c r="L8" s="19"/>
      <c r="M8" s="19"/>
    </row>
    <row r="9" spans="2:13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7.25" x14ac:dyDescent="0.2">
      <c r="B10" s="7" t="s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35.1" customHeight="1" x14ac:dyDescent="0.2">
      <c r="B12" s="29" t="s">
        <v>8</v>
      </c>
      <c r="C12" s="29" t="s">
        <v>9</v>
      </c>
      <c r="D12" s="29" t="s">
        <v>10</v>
      </c>
      <c r="E12" s="29" t="s">
        <v>11</v>
      </c>
      <c r="F12" s="29" t="s">
        <v>12</v>
      </c>
      <c r="G12" s="29" t="s">
        <v>13</v>
      </c>
      <c r="H12" s="29" t="s">
        <v>14</v>
      </c>
      <c r="I12" s="29" t="s">
        <v>15</v>
      </c>
      <c r="J12" s="29" t="s">
        <v>16</v>
      </c>
      <c r="K12" s="29" t="s">
        <v>39</v>
      </c>
      <c r="L12" s="29" t="s">
        <v>17</v>
      </c>
      <c r="M12" s="29" t="s">
        <v>18</v>
      </c>
    </row>
    <row r="13" spans="2:13" ht="35.1" customHeight="1" x14ac:dyDescent="0.2">
      <c r="B13" s="5" t="s">
        <v>19</v>
      </c>
      <c r="C13" s="8">
        <v>45667</v>
      </c>
      <c r="D13" s="5" t="s">
        <v>20</v>
      </c>
      <c r="E13" s="5" t="s">
        <v>21</v>
      </c>
      <c r="F13" s="5" t="s">
        <v>22</v>
      </c>
      <c r="G13" s="5" t="s">
        <v>23</v>
      </c>
      <c r="H13" s="5" t="s">
        <v>24</v>
      </c>
      <c r="I13" s="8">
        <v>45658</v>
      </c>
      <c r="J13" s="8">
        <v>45659</v>
      </c>
      <c r="K13" s="12">
        <f t="shared" ref="K13:K29" si="0">IF(J13="","",J13-I13)</f>
        <v>1</v>
      </c>
      <c r="L13" s="9">
        <v>250</v>
      </c>
      <c r="M13" s="5" t="s">
        <v>25</v>
      </c>
    </row>
    <row r="14" spans="2:13" ht="35.1" customHeight="1" x14ac:dyDescent="0.2">
      <c r="B14" s="5" t="s">
        <v>26</v>
      </c>
      <c r="C14" s="8">
        <v>45658</v>
      </c>
      <c r="D14" s="5" t="s">
        <v>27</v>
      </c>
      <c r="E14" s="5" t="s">
        <v>28</v>
      </c>
      <c r="F14" s="5" t="s">
        <v>29</v>
      </c>
      <c r="G14" s="5" t="s">
        <v>30</v>
      </c>
      <c r="H14" s="5" t="s">
        <v>31</v>
      </c>
      <c r="I14" s="8">
        <v>45658</v>
      </c>
      <c r="J14" s="8">
        <v>45662</v>
      </c>
      <c r="K14" s="12">
        <f t="shared" si="0"/>
        <v>4</v>
      </c>
      <c r="L14" s="9">
        <v>15</v>
      </c>
      <c r="M14" s="5" t="s">
        <v>32</v>
      </c>
    </row>
    <row r="15" spans="2:13" ht="35.1" customHeight="1" x14ac:dyDescent="0.2">
      <c r="B15" s="5" t="s">
        <v>33</v>
      </c>
      <c r="C15" s="8">
        <v>45670</v>
      </c>
      <c r="D15" s="5" t="s">
        <v>34</v>
      </c>
      <c r="E15" s="5" t="s">
        <v>35</v>
      </c>
      <c r="F15" s="5" t="s">
        <v>22</v>
      </c>
      <c r="G15" s="5" t="s">
        <v>23</v>
      </c>
      <c r="H15" s="5" t="s">
        <v>36</v>
      </c>
      <c r="I15" s="8">
        <v>45718</v>
      </c>
      <c r="J15" s="8"/>
      <c r="K15" s="12" t="str">
        <f t="shared" si="0"/>
        <v/>
      </c>
      <c r="L15" s="9"/>
      <c r="M15" s="5" t="s">
        <v>37</v>
      </c>
    </row>
    <row r="16" spans="2:13" ht="35.1" customHeight="1" x14ac:dyDescent="0.2">
      <c r="B16" s="5" t="s">
        <v>43</v>
      </c>
      <c r="C16" s="21">
        <v>45672</v>
      </c>
      <c r="D16" s="10" t="s">
        <v>44</v>
      </c>
      <c r="E16" s="10" t="s">
        <v>45</v>
      </c>
      <c r="F16" s="10" t="s">
        <v>46</v>
      </c>
      <c r="G16" s="5" t="s">
        <v>23</v>
      </c>
      <c r="H16" s="5" t="s">
        <v>24</v>
      </c>
      <c r="I16" s="21">
        <v>45673</v>
      </c>
      <c r="J16" s="21">
        <v>45675</v>
      </c>
      <c r="K16" s="12">
        <f t="shared" si="0"/>
        <v>2</v>
      </c>
      <c r="L16" s="11">
        <v>110</v>
      </c>
      <c r="M16" s="10" t="s">
        <v>47</v>
      </c>
    </row>
    <row r="17" spans="2:13" ht="35.1" customHeight="1" x14ac:dyDescent="0.2">
      <c r="B17" s="5"/>
      <c r="C17" s="21"/>
      <c r="D17" s="10"/>
      <c r="E17" s="10"/>
      <c r="F17" s="10"/>
      <c r="G17" s="10"/>
      <c r="H17" s="10"/>
      <c r="I17" s="21"/>
      <c r="J17" s="21"/>
      <c r="K17" s="24" t="str">
        <f t="shared" ref="K17:K19" si="1">IF(J17="","",J17-I17)</f>
        <v/>
      </c>
      <c r="L17" s="11"/>
      <c r="M17" s="10"/>
    </row>
    <row r="18" spans="2:13" ht="35.1" customHeight="1" x14ac:dyDescent="0.2">
      <c r="B18" s="5"/>
      <c r="C18" s="21"/>
      <c r="D18" s="10"/>
      <c r="E18" s="10"/>
      <c r="F18" s="10"/>
      <c r="G18" s="10"/>
      <c r="H18" s="10"/>
      <c r="I18" s="21"/>
      <c r="J18" s="21"/>
      <c r="K18" s="24" t="str">
        <f t="shared" si="1"/>
        <v/>
      </c>
      <c r="L18" s="11"/>
      <c r="M18" s="10"/>
    </row>
    <row r="19" spans="2:13" ht="35.1" customHeight="1" x14ac:dyDescent="0.2">
      <c r="B19" s="5"/>
      <c r="C19" s="21"/>
      <c r="D19" s="10"/>
      <c r="E19" s="10"/>
      <c r="F19" s="10"/>
      <c r="G19" s="10"/>
      <c r="H19" s="10"/>
      <c r="I19" s="21"/>
      <c r="J19" s="21"/>
      <c r="K19" s="24" t="str">
        <f t="shared" si="1"/>
        <v/>
      </c>
      <c r="L19" s="11"/>
      <c r="M19" s="10"/>
    </row>
    <row r="20" spans="2:13" ht="35.1" customHeight="1" x14ac:dyDescent="0.2">
      <c r="B20" s="5"/>
      <c r="C20" s="25"/>
      <c r="D20" s="26"/>
      <c r="E20" s="26"/>
      <c r="F20" s="26"/>
      <c r="G20" s="26"/>
      <c r="H20" s="26"/>
      <c r="I20" s="25"/>
      <c r="J20" s="25"/>
      <c r="K20" s="27" t="str">
        <f t="shared" ref="K20:K22" si="2">IF(J20="","",J20-I20)</f>
        <v/>
      </c>
      <c r="L20" s="28"/>
      <c r="M20" s="26"/>
    </row>
    <row r="21" spans="2:13" ht="35.1" customHeight="1" x14ac:dyDescent="0.2">
      <c r="B21" s="5"/>
      <c r="C21" s="25"/>
      <c r="D21" s="26"/>
      <c r="E21" s="26"/>
      <c r="F21" s="26"/>
      <c r="G21" s="26"/>
      <c r="H21" s="26"/>
      <c r="I21" s="25"/>
      <c r="J21" s="25"/>
      <c r="K21" s="27" t="str">
        <f t="shared" si="2"/>
        <v/>
      </c>
      <c r="L21" s="28"/>
      <c r="M21" s="26"/>
    </row>
    <row r="22" spans="2:13" ht="35.1" customHeight="1" x14ac:dyDescent="0.2">
      <c r="B22" s="5"/>
      <c r="C22" s="25"/>
      <c r="D22" s="26"/>
      <c r="E22" s="26"/>
      <c r="F22" s="26"/>
      <c r="G22" s="26"/>
      <c r="H22" s="26"/>
      <c r="I22" s="25"/>
      <c r="J22" s="25"/>
      <c r="K22" s="27" t="str">
        <f t="shared" si="2"/>
        <v/>
      </c>
      <c r="L22" s="28"/>
      <c r="M22" s="26"/>
    </row>
    <row r="23" spans="2:13" ht="35.1" customHeight="1" x14ac:dyDescent="0.2">
      <c r="B23" s="5"/>
      <c r="C23" s="25"/>
      <c r="D23" s="26"/>
      <c r="E23" s="26"/>
      <c r="F23" s="26"/>
      <c r="G23" s="26"/>
      <c r="H23" s="26"/>
      <c r="I23" s="25"/>
      <c r="J23" s="25"/>
      <c r="K23" s="27" t="str">
        <f t="shared" ref="K23:K25" si="3">IF(J23="","",J23-I23)</f>
        <v/>
      </c>
      <c r="L23" s="28"/>
      <c r="M23" s="26"/>
    </row>
    <row r="24" spans="2:13" ht="35.1" customHeight="1" x14ac:dyDescent="0.2">
      <c r="B24" s="5"/>
      <c r="C24" s="25"/>
      <c r="D24" s="26"/>
      <c r="E24" s="26"/>
      <c r="F24" s="26"/>
      <c r="G24" s="26"/>
      <c r="H24" s="26"/>
      <c r="I24" s="25"/>
      <c r="J24" s="25"/>
      <c r="K24" s="27" t="str">
        <f t="shared" si="3"/>
        <v/>
      </c>
      <c r="L24" s="28"/>
      <c r="M24" s="26"/>
    </row>
    <row r="25" spans="2:13" ht="35.1" customHeight="1" x14ac:dyDescent="0.2">
      <c r="B25" s="5"/>
      <c r="C25" s="25"/>
      <c r="D25" s="26"/>
      <c r="E25" s="26"/>
      <c r="F25" s="26"/>
      <c r="G25" s="26"/>
      <c r="H25" s="26"/>
      <c r="I25" s="25"/>
      <c r="J25" s="25"/>
      <c r="K25" s="27" t="str">
        <f t="shared" si="3"/>
        <v/>
      </c>
      <c r="L25" s="28"/>
      <c r="M25" s="26"/>
    </row>
    <row r="26" spans="2:13" ht="35.1" customHeight="1" x14ac:dyDescent="0.2">
      <c r="B26" s="5"/>
      <c r="C26" s="25"/>
      <c r="D26" s="26"/>
      <c r="E26" s="26"/>
      <c r="F26" s="26"/>
      <c r="G26" s="26"/>
      <c r="H26" s="26"/>
      <c r="I26" s="25"/>
      <c r="J26" s="25"/>
      <c r="K26" s="27" t="str">
        <f>IF(J26="","",J26-I26)</f>
        <v/>
      </c>
      <c r="L26" s="28"/>
      <c r="M26" s="26"/>
    </row>
    <row r="27" spans="2:13" ht="35.1" customHeight="1" x14ac:dyDescent="0.2">
      <c r="B27" s="10"/>
      <c r="C27" s="10"/>
      <c r="D27" s="10"/>
      <c r="E27" s="10"/>
      <c r="F27" s="10"/>
      <c r="G27" s="5"/>
      <c r="H27" s="5"/>
      <c r="I27" s="21"/>
      <c r="J27" s="21"/>
      <c r="K27" s="12" t="str">
        <f t="shared" si="0"/>
        <v/>
      </c>
      <c r="L27" s="11"/>
      <c r="M27" s="10"/>
    </row>
    <row r="28" spans="2:13" ht="35.1" customHeight="1" x14ac:dyDescent="0.2">
      <c r="B28" s="7"/>
      <c r="C28" s="10"/>
      <c r="D28" s="10"/>
      <c r="E28" s="10"/>
      <c r="F28" s="10"/>
      <c r="G28" s="5"/>
      <c r="H28" s="5"/>
      <c r="I28" s="21"/>
      <c r="J28" s="21"/>
      <c r="K28" s="12" t="str">
        <f t="shared" si="0"/>
        <v/>
      </c>
      <c r="L28" s="11"/>
      <c r="M28" s="10"/>
    </row>
    <row r="29" spans="2:13" ht="35.1" customHeight="1" x14ac:dyDescent="0.2">
      <c r="B29" s="6"/>
      <c r="C29" s="6"/>
      <c r="D29" s="6"/>
      <c r="E29" s="6"/>
      <c r="F29" s="6"/>
      <c r="G29" s="5"/>
      <c r="H29" s="5"/>
      <c r="I29" s="22"/>
      <c r="J29" s="22"/>
      <c r="K29" s="12" t="str">
        <f t="shared" si="0"/>
        <v/>
      </c>
      <c r="L29" s="23"/>
      <c r="M29" s="6"/>
    </row>
    <row r="31" spans="2:13" ht="15" thickBot="1" x14ac:dyDescent="0.25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2:13" x14ac:dyDescent="0.2">
      <c r="B32" s="2" t="s">
        <v>48</v>
      </c>
    </row>
  </sheetData>
  <mergeCells count="6">
    <mergeCell ref="B2:M2"/>
    <mergeCell ref="C6:E6"/>
    <mergeCell ref="I6:J6"/>
    <mergeCell ref="B8:C8"/>
    <mergeCell ref="F8:G8"/>
    <mergeCell ref="C4:E4"/>
  </mergeCells>
  <dataValidations count="2">
    <dataValidation type="list" allowBlank="1" showInputMessage="1" showErrorMessage="1" sqref="G13:G29">
      <formula1>"High, Medium, Low"</formula1>
    </dataValidation>
    <dataValidation type="list" allowBlank="1" showInputMessage="1" showErrorMessage="1" sqref="H13:H29 H8">
      <formula1>"Completed, In Progress, Pending"</formula1>
    </dataValidation>
  </dataValidations>
  <pageMargins left="0.25" right="0.25" top="0.5" bottom="0.5" header="0.3" footer="0.3"/>
  <pageSetup paperSize="9" scale="5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Order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2025-01-18T12:54:57Z</cp:lastPrinted>
  <dcterms:created xsi:type="dcterms:W3CDTF">2025-01-18T12:31:31Z</dcterms:created>
  <dcterms:modified xsi:type="dcterms:W3CDTF">2025-01-18T12:55:31Z</dcterms:modified>
</cp:coreProperties>
</file>