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Cash Reconciliation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0" i="1" l="1"/>
  <c r="D37" i="1"/>
  <c r="D38" i="1"/>
  <c r="D39" i="1"/>
  <c r="D40" i="1"/>
  <c r="D41" i="1"/>
  <c r="D42" i="1"/>
  <c r="E31" i="1"/>
  <c r="C52" i="1" s="1"/>
  <c r="E21" i="1"/>
  <c r="C51" i="1" s="1"/>
  <c r="C5" i="1"/>
  <c r="D44" i="1" l="1"/>
  <c r="C54" i="1"/>
  <c r="C55" i="1" s="1"/>
</calcChain>
</file>

<file path=xl/sharedStrings.xml><?xml version="1.0" encoding="utf-8"?>
<sst xmlns="http://schemas.openxmlformats.org/spreadsheetml/2006/main" count="52" uniqueCount="40">
  <si>
    <t>Opening Cash Balance</t>
  </si>
  <si>
    <t>Details</t>
  </si>
  <si>
    <t>Amount ($)</t>
  </si>
  <si>
    <t>Opening Cash Balance (Start of Day)</t>
  </si>
  <si>
    <t>Cash Inflows (Receipts)</t>
  </si>
  <si>
    <t>Date</t>
  </si>
  <si>
    <t>Source</t>
  </si>
  <si>
    <t>Description</t>
  </si>
  <si>
    <t>Total Cash Inflows</t>
  </si>
  <si>
    <t>Cash Outflows (Payments)</t>
  </si>
  <si>
    <t>Payee</t>
  </si>
  <si>
    <t>Total Cash Outflows</t>
  </si>
  <si>
    <t>Cash Count</t>
  </si>
  <si>
    <t>Denomination</t>
  </si>
  <si>
    <t>Quantity</t>
  </si>
  <si>
    <t>Total ($)</t>
  </si>
  <si>
    <t>Coins</t>
  </si>
  <si>
    <t>Total Cash Count</t>
  </si>
  <si>
    <t>Reconciliation Summary</t>
  </si>
  <si>
    <t>Add: Total Cash Inflows</t>
  </si>
  <si>
    <t>Less: Total Cash Outflows</t>
  </si>
  <si>
    <t>Expected Cash Balance (End of Day)</t>
  </si>
  <si>
    <t>Actual Cash Balance (End of Day)</t>
  </si>
  <si>
    <r>
      <t>Difference</t>
    </r>
    <r>
      <rPr>
        <sz val="11"/>
        <color theme="1"/>
        <rFont val="Calibri"/>
        <family val="2"/>
        <scheme val="minor"/>
      </rPr>
      <t xml:space="preserve"> (If any)</t>
    </r>
  </si>
  <si>
    <t>Explanation of Differences (if applicable)</t>
  </si>
  <si>
    <t>Reason for Difference</t>
  </si>
  <si>
    <t>Signatures</t>
  </si>
  <si>
    <t>Instructions for Use:</t>
  </si>
  <si>
    <r>
      <t>1. Opening Cash Balance</t>
    </r>
    <r>
      <rPr>
        <sz val="11"/>
        <color theme="1"/>
        <rFont val="Calibri"/>
        <family val="2"/>
        <scheme val="minor"/>
      </rPr>
      <t>: Record the amount of cash at the start of the day.</t>
    </r>
  </si>
  <si>
    <r>
      <t>2. Cash Inflows</t>
    </r>
    <r>
      <rPr>
        <sz val="11"/>
        <color theme="1"/>
        <rFont val="Calibri"/>
        <family val="2"/>
        <scheme val="minor"/>
      </rPr>
      <t>: List all cash received throughout the day, including the source, description, and amount.</t>
    </r>
  </si>
  <si>
    <r>
      <t>3. Cash Outflows</t>
    </r>
    <r>
      <rPr>
        <sz val="11"/>
        <color theme="1"/>
        <rFont val="Calibri"/>
        <family val="2"/>
        <scheme val="minor"/>
      </rPr>
      <t>: Record all cash payments made, including the payee, description, and amount.</t>
    </r>
  </si>
  <si>
    <r>
      <t>4. Cash Count</t>
    </r>
    <r>
      <rPr>
        <sz val="11"/>
        <color theme="1"/>
        <rFont val="Calibri"/>
        <family val="2"/>
        <scheme val="minor"/>
      </rPr>
      <t>: Physically count the cash on hand by denomination (bills and coins) and calculate the total.</t>
    </r>
  </si>
  <si>
    <r>
      <t>5. Reconciliation Summary</t>
    </r>
    <r>
      <rPr>
        <sz val="11"/>
        <color theme="1"/>
        <rFont val="Calibri"/>
        <family val="2"/>
        <scheme val="minor"/>
      </rPr>
      <t>: Compare the expected cash balance (opening balance + inflows - outflows) with the actual cash counted. Identify any differences.</t>
    </r>
  </si>
  <si>
    <r>
      <t>6. Explanation of Differences</t>
    </r>
    <r>
      <rPr>
        <sz val="11"/>
        <color theme="1"/>
        <rFont val="Calibri"/>
        <family val="2"/>
        <scheme val="minor"/>
      </rPr>
      <t>: Provide explanations for any discrepancies between the expected and actual cash balances.</t>
    </r>
  </si>
  <si>
    <r>
      <t>7. Signatures</t>
    </r>
    <r>
      <rPr>
        <sz val="11"/>
        <color theme="1"/>
        <rFont val="Calibri"/>
        <family val="2"/>
        <scheme val="minor"/>
      </rPr>
      <t>: Ensure that the reconciliation is prepared and reviewed by authorized personnel.</t>
    </r>
  </si>
  <si>
    <t>Cash Reconciliation Sheet</t>
  </si>
  <si>
    <r>
      <t>Business Name:</t>
    </r>
    <r>
      <rPr>
        <sz val="11"/>
        <color theme="1"/>
        <rFont val="Calibri"/>
        <family val="2"/>
        <scheme val="minor"/>
      </rPr>
      <t xml:space="preserve"> </t>
    </r>
  </si>
  <si>
    <r>
      <t>Date:</t>
    </r>
    <r>
      <rPr>
        <sz val="11"/>
        <color theme="1"/>
        <rFont val="Calibri"/>
        <family val="2"/>
        <scheme val="minor"/>
      </rPr>
      <t xml:space="preserve"> </t>
    </r>
  </si>
  <si>
    <r>
      <t>Prepared By:</t>
    </r>
    <r>
      <rPr>
        <sz val="11"/>
        <color theme="1"/>
        <rFont val="Calibri"/>
        <family val="2"/>
        <scheme val="minor"/>
      </rPr>
      <t xml:space="preserve"> </t>
    </r>
  </si>
  <si>
    <r>
      <t>Reviewed By:</t>
    </r>
    <r>
      <rPr>
        <sz val="11"/>
        <color theme="1"/>
        <rFont val="Calibri"/>
        <family val="2"/>
        <scheme val="minor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</si>
</sst>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$&quot;#,##0_);[Red]\(&quot;$&quot;#,##0\)"/>
    <numFmt numFmtId="170" formatCode="[$-F800]dddd\,\ mmmm\ dd\,\ yyyy"/>
    <numFmt numFmtId="171" formatCode="&quot;$&quot;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3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0.74999237037263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horizontal="left" vertical="center" indent="1"/>
    </xf>
    <xf numFmtId="0" fontId="1" fillId="0" borderId="0" xfId="0" applyFont="1" applyAlignment="1">
      <alignment vertical="center"/>
    </xf>
    <xf numFmtId="0" fontId="0" fillId="0" borderId="1" xfId="0" applyBorder="1" applyAlignment="1">
      <alignment horizontal="left" vertical="center"/>
    </xf>
    <xf numFmtId="170" fontId="0" fillId="0" borderId="1" xfId="0" applyNumberFormat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71" fontId="0" fillId="0" borderId="0" xfId="0" applyNumberFormat="1" applyAlignment="1">
      <alignment horizontal="left" vertical="center" wrapText="1"/>
    </xf>
    <xf numFmtId="171" fontId="1" fillId="0" borderId="0" xfId="0" applyNumberFormat="1" applyFont="1" applyAlignment="1">
      <alignment horizontal="left" vertical="center" wrapText="1"/>
    </xf>
    <xf numFmtId="6" fontId="0" fillId="0" borderId="0" xfId="0" applyNumberFormat="1" applyAlignment="1">
      <alignment horizontal="left" vertical="center" wrapText="1"/>
    </xf>
    <xf numFmtId="0" fontId="0" fillId="0" borderId="1" xfId="0" applyBorder="1"/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" fillId="2" borderId="0" xfId="0" applyFont="1" applyFill="1" applyAlignment="1">
      <alignment horizontal="left" vertical="center"/>
    </xf>
  </cellXfs>
  <cellStyles count="1">
    <cellStyle name="Normal" xfId="0" builtinId="0"/>
  </cellStyles>
  <dxfs count="29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71" formatCode="&quot;$&quot;#,##0.00"/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1" indent="0" justifyLastLine="0" shrinkToFit="0" readingOrder="0"/>
    </dxf>
    <dxf>
      <numFmt numFmtId="171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1" indent="0" justifyLastLine="0" shrinkToFit="0" readingOrder="0"/>
    </dxf>
    <dxf>
      <numFmt numFmtId="171" formatCode="&quot;$&quot;#,##0.00"/>
      <alignment horizontal="left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171" formatCode="&quot;$&quot;#,##0.00"/>
      <alignment horizontal="left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171" formatCode="&quot;$&quot;#,##0.00"/>
      <alignment horizontal="left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1:C12" totalsRowShown="0" headerRowDxfId="28" dataDxfId="27">
  <autoFilter ref="B11:C12"/>
  <tableColumns count="2">
    <tableColumn id="1" name="Details" dataDxfId="7"/>
    <tableColumn id="2" name="Amount ($)" dataDxfId="6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16:E21" totalsRowShown="0" headerRowDxfId="23" dataDxfId="24">
  <autoFilter ref="B16:E21"/>
  <tableColumns count="4">
    <tableColumn id="1" name="Date" dataDxfId="26"/>
    <tableColumn id="2" name="Source" dataDxfId="25"/>
    <tableColumn id="3" name="Description" dataDxfId="22"/>
    <tableColumn id="4" name="Amount ($)" dataDxfId="21"/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26:E31" totalsRowShown="0" headerRowDxfId="17" dataDxfId="18">
  <autoFilter ref="B26:E31"/>
  <tableColumns count="4">
    <tableColumn id="1" name="Date" dataDxfId="20"/>
    <tableColumn id="2" name="Payee" dataDxfId="19"/>
    <tableColumn id="3" name="Description" dataDxfId="16"/>
    <tableColumn id="4" name="Amount ($)" dataDxfId="15"/>
  </tableColumns>
  <tableStyleInfo name="TableStyleLight18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B36:D44" totalsRowShown="0" headerRowDxfId="12" dataDxfId="13">
  <autoFilter ref="B36:D44"/>
  <tableColumns count="3">
    <tableColumn id="1" name="Denomination" dataDxfId="14"/>
    <tableColumn id="2" name="Quantity" dataDxfId="11"/>
    <tableColumn id="3" name="Total ($)" dataDxfId="10">
      <calculatedColumnFormula>IF(C37&gt;0,B37*C37,"")</calculatedColumnFormula>
    </tableColumn>
  </tableColumns>
  <tableStyleInfo name="TableStyleLight18" showFirstColumn="0" showLastColumn="0" showRowStripes="1" showColumnStripes="0"/>
</table>
</file>

<file path=xl/tables/table5.xml><?xml version="1.0" encoding="utf-8"?>
<table xmlns="http://schemas.openxmlformats.org/spreadsheetml/2006/main" id="5" name="Table5" displayName="Table5" ref="B49:C55" totalsRowShown="0" headerRowDxfId="8" dataDxfId="9">
  <autoFilter ref="B49:C55"/>
  <tableColumns count="2">
    <tableColumn id="1" name="Description" dataDxfId="5"/>
    <tableColumn id="2" name="Amount ($)" dataDxfId="4">
      <calculatedColumnFormula>C12</calculatedColumnFormula>
    </tableColumn>
  </tableColumns>
  <tableStyleInfo name="TableStyleLight18" showFirstColumn="0" showLastColumn="0" showRowStripes="1" showColumnStripes="0"/>
</table>
</file>

<file path=xl/tables/table6.xml><?xml version="1.0" encoding="utf-8"?>
<table xmlns="http://schemas.openxmlformats.org/spreadsheetml/2006/main" id="6" name="Table6" displayName="Table6" ref="B59:C63" totalsRowShown="0" headerRowDxfId="0" dataDxfId="1">
  <autoFilter ref="B59:C63"/>
  <tableColumns count="2">
    <tableColumn id="1" name="Reason for Difference" dataDxfId="3"/>
    <tableColumn id="2" name="Amount ($)" dataDxfId="2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E79"/>
  <sheetViews>
    <sheetView showGridLines="0" tabSelected="1" workbookViewId="0">
      <selection activeCell="G7" sqref="G7"/>
    </sheetView>
  </sheetViews>
  <sheetFormatPr defaultRowHeight="15" x14ac:dyDescent="0.25"/>
  <cols>
    <col min="1" max="1" width="6.140625" customWidth="1"/>
    <col min="2" max="2" width="33.28515625" customWidth="1"/>
    <col min="3" max="5" width="30.7109375" customWidth="1"/>
  </cols>
  <sheetData>
    <row r="2" spans="2:5" ht="30" x14ac:dyDescent="0.25">
      <c r="B2" s="19" t="s">
        <v>35</v>
      </c>
      <c r="C2" s="19"/>
      <c r="D2" s="19"/>
      <c r="E2" s="19"/>
    </row>
    <row r="4" spans="2:5" s="1" customFormat="1" ht="23.1" customHeight="1" x14ac:dyDescent="0.25">
      <c r="B4" s="8" t="s">
        <v>36</v>
      </c>
      <c r="C4" s="9"/>
      <c r="D4" s="9"/>
    </row>
    <row r="5" spans="2:5" s="1" customFormat="1" ht="23.1" customHeight="1" x14ac:dyDescent="0.25">
      <c r="B5" s="8" t="s">
        <v>37</v>
      </c>
      <c r="C5" s="10">
        <f ca="1">TODAY()-3</f>
        <v>45557</v>
      </c>
      <c r="D5" s="10"/>
    </row>
    <row r="6" spans="2:5" s="1" customFormat="1" ht="23.1" customHeight="1" x14ac:dyDescent="0.25">
      <c r="B6" s="8" t="s">
        <v>38</v>
      </c>
      <c r="C6" s="9"/>
      <c r="D6" s="9"/>
    </row>
    <row r="7" spans="2:5" s="1" customFormat="1" ht="23.1" customHeight="1" x14ac:dyDescent="0.25">
      <c r="B7" s="8" t="s">
        <v>39</v>
      </c>
      <c r="C7" s="9"/>
      <c r="D7" s="9"/>
    </row>
    <row r="9" spans="2:5" ht="18" x14ac:dyDescent="0.25">
      <c r="B9" s="2" t="s">
        <v>0</v>
      </c>
    </row>
    <row r="11" spans="2:5" ht="30" customHeight="1" x14ac:dyDescent="0.25">
      <c r="B11" s="11" t="s">
        <v>1</v>
      </c>
      <c r="C11" s="11" t="s">
        <v>2</v>
      </c>
    </row>
    <row r="12" spans="2:5" ht="30" customHeight="1" x14ac:dyDescent="0.25">
      <c r="B12" s="12" t="s">
        <v>3</v>
      </c>
      <c r="C12" s="13">
        <v>5000</v>
      </c>
    </row>
    <row r="14" spans="2:5" ht="18" x14ac:dyDescent="0.25">
      <c r="B14" s="2" t="s">
        <v>4</v>
      </c>
    </row>
    <row r="16" spans="2:5" ht="30" customHeight="1" x14ac:dyDescent="0.25">
      <c r="B16" s="4" t="s">
        <v>5</v>
      </c>
      <c r="C16" s="4" t="s">
        <v>6</v>
      </c>
      <c r="D16" s="4" t="s">
        <v>7</v>
      </c>
      <c r="E16" s="4" t="s">
        <v>2</v>
      </c>
    </row>
    <row r="17" spans="2:5" ht="30" customHeight="1" x14ac:dyDescent="0.25">
      <c r="B17" s="5"/>
      <c r="C17" s="5"/>
      <c r="D17" s="5"/>
      <c r="E17" s="13">
        <v>1000</v>
      </c>
    </row>
    <row r="18" spans="2:5" ht="30" customHeight="1" x14ac:dyDescent="0.25">
      <c r="B18" s="5"/>
      <c r="C18" s="5"/>
      <c r="D18" s="5"/>
      <c r="E18" s="13">
        <v>2500</v>
      </c>
    </row>
    <row r="19" spans="2:5" ht="30" customHeight="1" x14ac:dyDescent="0.25">
      <c r="B19" s="5"/>
      <c r="C19" s="5"/>
      <c r="D19" s="5"/>
      <c r="E19" s="13">
        <v>500</v>
      </c>
    </row>
    <row r="20" spans="2:5" ht="30" customHeight="1" x14ac:dyDescent="0.25">
      <c r="B20" s="5"/>
      <c r="C20" s="5"/>
      <c r="D20" s="5"/>
      <c r="E20" s="13"/>
    </row>
    <row r="21" spans="2:5" ht="30" customHeight="1" x14ac:dyDescent="0.25">
      <c r="B21" s="6"/>
      <c r="C21" s="5"/>
      <c r="D21" s="6" t="s">
        <v>8</v>
      </c>
      <c r="E21" s="14">
        <f>SUM(E17:E20)</f>
        <v>4000</v>
      </c>
    </row>
    <row r="24" spans="2:5" ht="18" x14ac:dyDescent="0.25">
      <c r="B24" s="2" t="s">
        <v>9</v>
      </c>
    </row>
    <row r="26" spans="2:5" ht="30" customHeight="1" x14ac:dyDescent="0.25">
      <c r="B26" s="4" t="s">
        <v>5</v>
      </c>
      <c r="C26" s="4" t="s">
        <v>10</v>
      </c>
      <c r="D26" s="4" t="s">
        <v>7</v>
      </c>
      <c r="E26" s="4" t="s">
        <v>2</v>
      </c>
    </row>
    <row r="27" spans="2:5" ht="30" customHeight="1" x14ac:dyDescent="0.25">
      <c r="B27" s="5"/>
      <c r="C27" s="5"/>
      <c r="D27" s="5"/>
      <c r="E27" s="13">
        <v>500</v>
      </c>
    </row>
    <row r="28" spans="2:5" ht="30" customHeight="1" x14ac:dyDescent="0.25">
      <c r="B28" s="5"/>
      <c r="C28" s="5"/>
      <c r="D28" s="5"/>
      <c r="E28" s="13">
        <v>1000</v>
      </c>
    </row>
    <row r="29" spans="2:5" ht="30" customHeight="1" x14ac:dyDescent="0.25">
      <c r="B29" s="5"/>
      <c r="C29" s="5"/>
      <c r="D29" s="5"/>
      <c r="E29" s="13">
        <v>1500</v>
      </c>
    </row>
    <row r="30" spans="2:5" ht="30" customHeight="1" x14ac:dyDescent="0.25">
      <c r="B30" s="5"/>
      <c r="C30" s="5"/>
      <c r="D30" s="5"/>
      <c r="E30" s="13"/>
    </row>
    <row r="31" spans="2:5" ht="30" customHeight="1" x14ac:dyDescent="0.25">
      <c r="B31" s="6"/>
      <c r="C31" s="5"/>
      <c r="D31" s="6" t="s">
        <v>11</v>
      </c>
      <c r="E31" s="14">
        <f>SUM(E27:E30)</f>
        <v>3000</v>
      </c>
    </row>
    <row r="34" spans="2:4" ht="18" x14ac:dyDescent="0.25">
      <c r="B34" s="2" t="s">
        <v>12</v>
      </c>
    </row>
    <row r="36" spans="2:4" ht="30" customHeight="1" x14ac:dyDescent="0.25">
      <c r="B36" s="4" t="s">
        <v>13</v>
      </c>
      <c r="C36" s="4" t="s">
        <v>14</v>
      </c>
      <c r="D36" s="4" t="s">
        <v>15</v>
      </c>
    </row>
    <row r="37" spans="2:4" ht="30" customHeight="1" x14ac:dyDescent="0.25">
      <c r="B37" s="15">
        <v>100</v>
      </c>
      <c r="C37" s="12">
        <v>1</v>
      </c>
      <c r="D37" s="13">
        <f t="shared" ref="D37:D42" si="0">IF(C37&gt;0,B37*C37,"")</f>
        <v>100</v>
      </c>
    </row>
    <row r="38" spans="2:4" ht="30" customHeight="1" x14ac:dyDescent="0.25">
      <c r="B38" s="15">
        <v>50</v>
      </c>
      <c r="C38" s="12">
        <v>2</v>
      </c>
      <c r="D38" s="13">
        <f t="shared" si="0"/>
        <v>100</v>
      </c>
    </row>
    <row r="39" spans="2:4" ht="30" customHeight="1" x14ac:dyDescent="0.25">
      <c r="B39" s="15">
        <v>20</v>
      </c>
      <c r="C39" s="12">
        <v>5</v>
      </c>
      <c r="D39" s="13">
        <f t="shared" si="0"/>
        <v>100</v>
      </c>
    </row>
    <row r="40" spans="2:4" ht="30" customHeight="1" x14ac:dyDescent="0.25">
      <c r="B40" s="15">
        <v>10</v>
      </c>
      <c r="C40" s="12">
        <v>20</v>
      </c>
      <c r="D40" s="13">
        <f t="shared" si="0"/>
        <v>200</v>
      </c>
    </row>
    <row r="41" spans="2:4" ht="30" customHeight="1" x14ac:dyDescent="0.25">
      <c r="B41" s="15">
        <v>5</v>
      </c>
      <c r="C41" s="12"/>
      <c r="D41" s="13" t="str">
        <f t="shared" si="0"/>
        <v/>
      </c>
    </row>
    <row r="42" spans="2:4" ht="30" customHeight="1" x14ac:dyDescent="0.25">
      <c r="B42" s="15">
        <v>1</v>
      </c>
      <c r="C42" s="12"/>
      <c r="D42" s="13" t="str">
        <f t="shared" si="0"/>
        <v/>
      </c>
    </row>
    <row r="43" spans="2:4" ht="30" customHeight="1" x14ac:dyDescent="0.25">
      <c r="B43" s="12" t="s">
        <v>16</v>
      </c>
      <c r="C43" s="12"/>
      <c r="D43" s="13">
        <v>5</v>
      </c>
    </row>
    <row r="44" spans="2:4" ht="30" customHeight="1" x14ac:dyDescent="0.25">
      <c r="C44" s="6" t="s">
        <v>17</v>
      </c>
      <c r="D44" s="14">
        <f>SUM(D37:D43)</f>
        <v>505</v>
      </c>
    </row>
    <row r="47" spans="2:4" ht="18" x14ac:dyDescent="0.25">
      <c r="B47" s="2" t="s">
        <v>18</v>
      </c>
    </row>
    <row r="49" spans="2:3" ht="30" customHeight="1" x14ac:dyDescent="0.25">
      <c r="B49" s="4" t="s">
        <v>7</v>
      </c>
      <c r="C49" s="4" t="s">
        <v>2</v>
      </c>
    </row>
    <row r="50" spans="2:3" ht="30" customHeight="1" x14ac:dyDescent="0.25">
      <c r="B50" s="5" t="s">
        <v>0</v>
      </c>
      <c r="C50" s="13">
        <f t="shared" ref="C50" si="1">C12</f>
        <v>5000</v>
      </c>
    </row>
    <row r="51" spans="2:3" ht="30" customHeight="1" x14ac:dyDescent="0.25">
      <c r="B51" s="5" t="s">
        <v>19</v>
      </c>
      <c r="C51" s="13">
        <f>E21</f>
        <v>4000</v>
      </c>
    </row>
    <row r="52" spans="2:3" ht="30" customHeight="1" x14ac:dyDescent="0.25">
      <c r="B52" s="5" t="s">
        <v>20</v>
      </c>
      <c r="C52" s="13">
        <f>E31</f>
        <v>3000</v>
      </c>
    </row>
    <row r="53" spans="2:3" ht="30" customHeight="1" x14ac:dyDescent="0.25">
      <c r="B53" s="6" t="s">
        <v>21</v>
      </c>
      <c r="C53" s="14"/>
    </row>
    <row r="54" spans="2:3" ht="30" customHeight="1" x14ac:dyDescent="0.25">
      <c r="B54" s="6" t="s">
        <v>22</v>
      </c>
      <c r="C54" s="14">
        <f>C50+C51-C52</f>
        <v>6000</v>
      </c>
    </row>
    <row r="55" spans="2:3" ht="30" customHeight="1" x14ac:dyDescent="0.25">
      <c r="B55" s="6" t="s">
        <v>23</v>
      </c>
      <c r="C55" s="14">
        <f>C53-C54</f>
        <v>-6000</v>
      </c>
    </row>
    <row r="57" spans="2:3" ht="18" x14ac:dyDescent="0.25">
      <c r="B57" s="2" t="s">
        <v>24</v>
      </c>
    </row>
    <row r="59" spans="2:3" ht="30" customHeight="1" x14ac:dyDescent="0.25">
      <c r="B59" s="4" t="s">
        <v>25</v>
      </c>
      <c r="C59" s="4" t="s">
        <v>2</v>
      </c>
    </row>
    <row r="60" spans="2:3" ht="30" customHeight="1" x14ac:dyDescent="0.25">
      <c r="B60" s="5"/>
      <c r="C60" s="5"/>
    </row>
    <row r="61" spans="2:3" ht="30" customHeight="1" x14ac:dyDescent="0.25">
      <c r="B61" s="5"/>
      <c r="C61" s="5"/>
    </row>
    <row r="62" spans="2:3" ht="30" customHeight="1" x14ac:dyDescent="0.25">
      <c r="B62" s="5"/>
      <c r="C62" s="5"/>
    </row>
    <row r="63" spans="2:3" ht="30" customHeight="1" x14ac:dyDescent="0.25"/>
    <row r="65" spans="2:4" ht="18" x14ac:dyDescent="0.25">
      <c r="B65" s="2" t="s">
        <v>26</v>
      </c>
    </row>
    <row r="67" spans="2:4" ht="23.1" customHeight="1" x14ac:dyDescent="0.25">
      <c r="B67" s="3" t="s">
        <v>38</v>
      </c>
      <c r="C67" s="16"/>
      <c r="D67" s="17" t="s">
        <v>37</v>
      </c>
    </row>
    <row r="68" spans="2:4" ht="23.1" customHeight="1" x14ac:dyDescent="0.25">
      <c r="D68" s="18"/>
    </row>
    <row r="69" spans="2:4" ht="23.1" customHeight="1" x14ac:dyDescent="0.25">
      <c r="B69" s="3" t="s">
        <v>39</v>
      </c>
      <c r="C69" s="16"/>
      <c r="D69" s="17" t="s">
        <v>37</v>
      </c>
    </row>
    <row r="71" spans="2:4" ht="18" x14ac:dyDescent="0.25">
      <c r="B71" s="2" t="s">
        <v>27</v>
      </c>
    </row>
    <row r="72" spans="2:4" x14ac:dyDescent="0.25">
      <c r="B72" s="7"/>
    </row>
    <row r="73" spans="2:4" x14ac:dyDescent="0.25">
      <c r="B73" s="8" t="s">
        <v>28</v>
      </c>
    </row>
    <row r="74" spans="2:4" x14ac:dyDescent="0.25">
      <c r="B74" s="8" t="s">
        <v>29</v>
      </c>
    </row>
    <row r="75" spans="2:4" x14ac:dyDescent="0.25">
      <c r="B75" s="8" t="s">
        <v>30</v>
      </c>
    </row>
    <row r="76" spans="2:4" x14ac:dyDescent="0.25">
      <c r="B76" s="8" t="s">
        <v>31</v>
      </c>
    </row>
    <row r="77" spans="2:4" x14ac:dyDescent="0.25">
      <c r="B77" s="8" t="s">
        <v>32</v>
      </c>
    </row>
    <row r="78" spans="2:4" x14ac:dyDescent="0.25">
      <c r="B78" s="8" t="s">
        <v>33</v>
      </c>
    </row>
    <row r="79" spans="2:4" x14ac:dyDescent="0.25">
      <c r="B79" s="8" t="s">
        <v>34</v>
      </c>
    </row>
  </sheetData>
  <mergeCells count="5">
    <mergeCell ref="B2:E2"/>
    <mergeCell ref="C4:D4"/>
    <mergeCell ref="C5:D5"/>
    <mergeCell ref="C6:D6"/>
    <mergeCell ref="C7:D7"/>
  </mergeCells>
  <pageMargins left="0.25" right="0.25" top="0.75" bottom="0.75" header="0.3" footer="0.3"/>
  <pageSetup scale="72" fitToHeight="0" orientation="portrait" r:id="rId1"/>
  <tableParts count="6">
    <tablePart r:id="rId2"/>
    <tablePart r:id="rId3"/>
    <tablePart r:id="rId4"/>
    <tablePart r:id="rId5"/>
    <tablePart r:id="rId6"/>
    <tablePart r:id="rId7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Cash Reconciliation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2024-09-25T14:50:07Z</cp:lastPrinted>
  <dcterms:created xsi:type="dcterms:W3CDTF">2024-09-19T14:25:31Z</dcterms:created>
  <dcterms:modified xsi:type="dcterms:W3CDTF">2024-09-25T14:50:45Z</dcterms:modified>
</cp:coreProperties>
</file>