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Expense Budg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22" i="1"/>
  <c r="I23" i="1"/>
  <c r="D34" i="1"/>
  <c r="D33" i="1"/>
  <c r="D32" i="1"/>
  <c r="D31" i="1"/>
  <c r="D30" i="1"/>
  <c r="C34" i="1"/>
  <c r="C33" i="1"/>
  <c r="C32" i="1"/>
  <c r="C31" i="1"/>
  <c r="I17" i="1"/>
  <c r="E31" i="1" s="1"/>
  <c r="I18" i="1"/>
  <c r="E32" i="1" s="1"/>
  <c r="I19" i="1"/>
  <c r="E33" i="1" s="1"/>
  <c r="I20" i="1"/>
  <c r="E34" i="1" s="1"/>
  <c r="I24" i="1"/>
  <c r="I16" i="1"/>
  <c r="E30" i="1" s="1"/>
  <c r="C30" i="1"/>
  <c r="E39" i="1" l="1"/>
  <c r="D39" i="1"/>
  <c r="C39" i="1"/>
</calcChain>
</file>

<file path=xl/sharedStrings.xml><?xml version="1.0" encoding="utf-8"?>
<sst xmlns="http://schemas.openxmlformats.org/spreadsheetml/2006/main" count="69" uniqueCount="56">
  <si>
    <t>Expense ID</t>
  </si>
  <si>
    <t>Date</t>
  </si>
  <si>
    <t>Category</t>
  </si>
  <si>
    <t>Expense Description</t>
  </si>
  <si>
    <t>Vendor/Supplier</t>
  </si>
  <si>
    <t>Estimated Cost ($)</t>
  </si>
  <si>
    <t>Actual Cost ($)</t>
  </si>
  <si>
    <t>Variance ($)</t>
  </si>
  <si>
    <t>Payment Method</t>
  </si>
  <si>
    <t>Status</t>
  </si>
  <si>
    <t>EXP001</t>
  </si>
  <si>
    <t>Equipment</t>
  </si>
  <si>
    <t>Laptops &amp; Accessories</t>
  </si>
  <si>
    <t>Tech Suppliers Ltd.</t>
  </si>
  <si>
    <t>Credit Card</t>
  </si>
  <si>
    <t>Paid</t>
  </si>
  <si>
    <t>EXP002</t>
  </si>
  <si>
    <t>01/15/2025</t>
  </si>
  <si>
    <t>Labor</t>
  </si>
  <si>
    <t>Contractor Fees</t>
  </si>
  <si>
    <t>John Doe Services</t>
  </si>
  <si>
    <t>Bank Transfer</t>
  </si>
  <si>
    <t>EXP003</t>
  </si>
  <si>
    <t>01/20/2025</t>
  </si>
  <si>
    <t>Materials</t>
  </si>
  <si>
    <t>Construction Supplies</t>
  </si>
  <si>
    <t>ABC Materials Inc.</t>
  </si>
  <si>
    <t>Cash</t>
  </si>
  <si>
    <t>Pending</t>
  </si>
  <si>
    <t>EXP004</t>
  </si>
  <si>
    <t>01/25/2025</t>
  </si>
  <si>
    <t>Marketing</t>
  </si>
  <si>
    <t>Online Ads</t>
  </si>
  <si>
    <t>Google Ads</t>
  </si>
  <si>
    <t>EXP005</t>
  </si>
  <si>
    <t>Miscellaneous</t>
  </si>
  <si>
    <t>Office Supplies</t>
  </si>
  <si>
    <t>Office Depot</t>
  </si>
  <si>
    <t>Total Estimated Cost ($)</t>
  </si>
  <si>
    <t>Total Actual Cost ($)</t>
  </si>
  <si>
    <t>TOTAL</t>
  </si>
  <si>
    <t>Project Expense Budget Sheet</t>
  </si>
  <si>
    <t>Project &amp; Business Information Section</t>
  </si>
  <si>
    <t>Project Name:</t>
  </si>
  <si>
    <t>[Enter Name]</t>
  </si>
  <si>
    <t>[Enter Project Name]</t>
  </si>
  <si>
    <t>Budget Prepared By:</t>
  </si>
  <si>
    <r>
      <t>Project Manager:</t>
    </r>
    <r>
      <rPr>
        <sz val="11"/>
        <color theme="1"/>
        <rFont val="Lato"/>
        <family val="2"/>
      </rPr>
      <t xml:space="preserve"> </t>
    </r>
  </si>
  <si>
    <r>
      <t>Project Start Date:</t>
    </r>
    <r>
      <rPr>
        <sz val="11"/>
        <color theme="1"/>
        <rFont val="Lato"/>
        <family val="2"/>
      </rPr>
      <t xml:space="preserve"> </t>
    </r>
  </si>
  <si>
    <r>
      <t>Project End Date:</t>
    </r>
    <r>
      <rPr>
        <sz val="11"/>
        <color theme="1"/>
        <rFont val="Lato"/>
        <family val="2"/>
      </rPr>
      <t xml:space="preserve"> </t>
    </r>
  </si>
  <si>
    <r>
      <t>Date Prepared:</t>
    </r>
    <r>
      <rPr>
        <sz val="11"/>
        <color theme="1"/>
        <rFont val="Lato"/>
        <family val="2"/>
      </rPr>
      <t xml:space="preserve"> </t>
    </r>
  </si>
  <si>
    <t>[Business/Organization Name: ]</t>
  </si>
  <si>
    <t>[Contact Information: ]</t>
  </si>
  <si>
    <t>Summary Section:</t>
  </si>
  <si>
    <t>Expense Data: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</si>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</sst>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20"/>
      <color theme="1"/>
      <name val="Lato"/>
      <family val="2"/>
    </font>
    <font>
      <sz val="11"/>
      <color theme="1"/>
      <name val="Lato"/>
      <family val="2"/>
    </font>
    <font>
      <b/>
      <sz val="12"/>
      <color theme="1"/>
      <name val="Lato"/>
      <family val="2"/>
    </font>
    <font>
      <b/>
      <sz val="11"/>
      <color theme="1"/>
      <name val="Lato"/>
      <family val="2"/>
    </font>
    <font>
      <b/>
      <sz val="11"/>
      <name val="Lato"/>
      <family val="2"/>
    </font>
    <font>
      <sz val="11"/>
      <name val="Lato"/>
      <family val="2"/>
    </font>
    <font>
      <sz val="11"/>
      <name val="Lato"/>
    </font>
    <font>
      <i/>
      <sz val="11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Dashed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4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1" fillId="2" borderId="0" xfId="0" applyFont="1" applyFill="1" applyAlignment="1">
      <alignment horizontal="left" vertical="center"/>
    </xf>
    <xf numFmtId="170" fontId="6" fillId="0" borderId="0" xfId="0" applyNumberFormat="1" applyFont="1" applyAlignment="1">
      <alignment horizontal="left" vertical="center" wrapText="1"/>
    </xf>
    <xf numFmtId="170" fontId="6" fillId="0" borderId="0" xfId="0" applyNumberFormat="1" applyFont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14" fontId="7" fillId="0" borderId="0" xfId="0" applyNumberFormat="1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left" vertical="center"/>
    </xf>
    <xf numFmtId="0" fontId="2" fillId="0" borderId="3" xfId="0" applyFont="1" applyBorder="1"/>
    <xf numFmtId="0" fontId="8" fillId="0" borderId="0" xfId="0" applyFont="1"/>
  </cellXfs>
  <cellStyles count="1">
    <cellStyle name="Normal" xfId="0" builtinId="0"/>
  </cellStyles>
  <dxfs count="19">
    <dxf>
      <font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K24" totalsRowShown="0" headerRowDxfId="13" dataDxfId="12">
  <autoFilter ref="B15:K24"/>
  <tableColumns count="10">
    <tableColumn id="1" name="Expense ID" dataDxfId="18"/>
    <tableColumn id="2" name="Date" dataDxfId="17"/>
    <tableColumn id="3" name="Category" dataDxfId="16"/>
    <tableColumn id="4" name="Expense Description" dataDxfId="15"/>
    <tableColumn id="5" name="Vendor/Supplier" dataDxfId="11"/>
    <tableColumn id="6" name="Estimated Cost ($)" dataDxfId="10"/>
    <tableColumn id="7" name="Actual Cost ($)" dataDxfId="9"/>
    <tableColumn id="8" name="Variance ($)" dataDxfId="7">
      <calculatedColumnFormula>IF(H16="","",H16-G16)</calculatedColumnFormula>
    </tableColumn>
    <tableColumn id="9" name="Payment Method" dataDxfId="8"/>
    <tableColumn id="10" name="Status" dataDxfId="14"/>
  </tableColumns>
  <tableStyleInfo name="TableStyleLight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9:E39" totalsRowShown="0" headerRowDxfId="2" dataDxfId="1">
  <autoFilter ref="B29:E39"/>
  <tableColumns count="4">
    <tableColumn id="1" name="Category" dataDxfId="6"/>
    <tableColumn id="2" name="Total Estimated Cost ($)" dataDxfId="5"/>
    <tableColumn id="3" name="Total Actual Cost ($)" dataDxfId="4"/>
    <tableColumn id="4" name="Variance ($)" dataDxfId="3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73"/>
  <sheetViews>
    <sheetView showGridLines="0" tabSelected="1" workbookViewId="0">
      <selection activeCell="H38" sqref="H38"/>
    </sheetView>
  </sheetViews>
  <sheetFormatPr defaultRowHeight="14.25" x14ac:dyDescent="0.2"/>
  <cols>
    <col min="1" max="1" width="3.7109375" style="1" customWidth="1"/>
    <col min="2" max="2" width="20.7109375" style="1" customWidth="1"/>
    <col min="3" max="3" width="26.85546875" style="1" customWidth="1"/>
    <col min="4" max="4" width="23.28515625" style="1" customWidth="1"/>
    <col min="5" max="5" width="23" style="1" customWidth="1"/>
    <col min="6" max="6" width="20.7109375" style="1" customWidth="1"/>
    <col min="7" max="7" width="21.28515625" style="1" customWidth="1"/>
    <col min="8" max="8" width="17.7109375" style="1" customWidth="1"/>
    <col min="9" max="9" width="21.5703125" style="1" customWidth="1"/>
    <col min="10" max="11" width="20.7109375" style="1" customWidth="1"/>
    <col min="12" max="16384" width="9.140625" style="1"/>
  </cols>
  <sheetData>
    <row r="2" spans="2:11" ht="33" customHeight="1" x14ac:dyDescent="0.2">
      <c r="B2" s="12" t="s">
        <v>41</v>
      </c>
      <c r="C2" s="12"/>
      <c r="D2" s="12"/>
      <c r="E2" s="12"/>
      <c r="F2" s="12"/>
      <c r="G2" s="12"/>
      <c r="H2" s="12"/>
      <c r="I2" s="12"/>
      <c r="J2" s="12"/>
      <c r="K2" s="12"/>
    </row>
    <row r="3" spans="2:11" x14ac:dyDescent="0.2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5" x14ac:dyDescent="0.2">
      <c r="B4" s="22" t="s">
        <v>42</v>
      </c>
      <c r="C4" s="22"/>
      <c r="D4" s="22"/>
      <c r="E4" s="2"/>
      <c r="F4" s="2"/>
      <c r="G4" s="2"/>
      <c r="H4" s="2"/>
      <c r="I4" s="2"/>
      <c r="J4" s="2"/>
      <c r="K4" s="2"/>
    </row>
    <row r="5" spans="2:11" x14ac:dyDescent="0.2">
      <c r="B5" s="4"/>
      <c r="C5" s="2"/>
      <c r="D5" s="2"/>
      <c r="E5" s="2"/>
      <c r="F5" s="2"/>
      <c r="G5" s="2"/>
      <c r="H5" s="2"/>
      <c r="I5" s="2"/>
      <c r="J5" s="2"/>
      <c r="K5" s="2"/>
    </row>
    <row r="6" spans="2:11" ht="24.95" customHeight="1" x14ac:dyDescent="0.2">
      <c r="B6" s="20" t="s">
        <v>51</v>
      </c>
      <c r="C6" s="20"/>
      <c r="D6" s="21"/>
      <c r="E6" s="2"/>
      <c r="F6" s="2"/>
      <c r="G6" s="2"/>
      <c r="H6" s="2"/>
      <c r="I6" s="5" t="s">
        <v>43</v>
      </c>
      <c r="J6" s="6" t="s">
        <v>45</v>
      </c>
      <c r="K6" s="6"/>
    </row>
    <row r="7" spans="2:11" ht="24.95" customHeight="1" x14ac:dyDescent="0.2">
      <c r="B7" s="20" t="s">
        <v>52</v>
      </c>
      <c r="C7" s="20"/>
      <c r="D7" s="2"/>
      <c r="E7" s="2"/>
      <c r="F7" s="2"/>
      <c r="G7" s="2"/>
      <c r="H7" s="2"/>
      <c r="I7" s="5" t="s">
        <v>47</v>
      </c>
      <c r="J7" s="7" t="s">
        <v>44</v>
      </c>
      <c r="K7" s="7"/>
    </row>
    <row r="8" spans="2:11" ht="24.95" customHeight="1" x14ac:dyDescent="0.2">
      <c r="C8" s="2"/>
      <c r="D8" s="2"/>
      <c r="E8" s="2"/>
      <c r="F8" s="2"/>
      <c r="G8" s="2"/>
      <c r="H8" s="2"/>
      <c r="I8" s="5" t="s">
        <v>48</v>
      </c>
      <c r="J8" s="7"/>
      <c r="K8" s="7"/>
    </row>
    <row r="9" spans="2:11" ht="24.95" customHeight="1" x14ac:dyDescent="0.2">
      <c r="D9" s="2"/>
      <c r="E9" s="2"/>
      <c r="F9" s="2"/>
      <c r="G9" s="2"/>
      <c r="H9" s="2"/>
      <c r="I9" s="5" t="s">
        <v>49</v>
      </c>
      <c r="J9" s="7"/>
      <c r="K9" s="7"/>
    </row>
    <row r="10" spans="2:11" ht="24.95" customHeight="1" x14ac:dyDescent="0.2">
      <c r="D10" s="2"/>
      <c r="E10" s="2"/>
      <c r="F10" s="2"/>
      <c r="G10" s="2"/>
      <c r="H10" s="2"/>
      <c r="I10" s="5" t="s">
        <v>46</v>
      </c>
      <c r="J10" s="7" t="s">
        <v>44</v>
      </c>
      <c r="K10" s="7"/>
    </row>
    <row r="11" spans="2:11" ht="24.95" customHeight="1" x14ac:dyDescent="0.2">
      <c r="D11" s="2"/>
      <c r="E11" s="2"/>
      <c r="F11" s="2"/>
      <c r="G11" s="2"/>
      <c r="H11" s="2"/>
      <c r="I11" s="5" t="s">
        <v>50</v>
      </c>
      <c r="J11" s="7"/>
      <c r="K11" s="7"/>
    </row>
    <row r="12" spans="2:11" x14ac:dyDescent="0.2"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2:11" ht="15" x14ac:dyDescent="0.2">
      <c r="B13" s="3" t="s">
        <v>54</v>
      </c>
      <c r="C13" s="2"/>
      <c r="D13" s="2"/>
      <c r="E13" s="2"/>
      <c r="F13" s="2"/>
      <c r="G13" s="2"/>
      <c r="H13" s="2"/>
      <c r="I13" s="2"/>
      <c r="J13" s="2"/>
      <c r="K13" s="2"/>
    </row>
    <row r="14" spans="2:11" x14ac:dyDescent="0.2"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2:11" ht="35.1" customHeight="1" x14ac:dyDescent="0.2">
      <c r="B15" s="8" t="s">
        <v>0</v>
      </c>
      <c r="C15" s="8" t="s">
        <v>1</v>
      </c>
      <c r="D15" s="8" t="s">
        <v>2</v>
      </c>
      <c r="E15" s="8" t="s">
        <v>3</v>
      </c>
      <c r="F15" s="8" t="s">
        <v>4</v>
      </c>
      <c r="G15" s="8" t="s">
        <v>5</v>
      </c>
      <c r="H15" s="8" t="s">
        <v>6</v>
      </c>
      <c r="I15" s="8" t="s">
        <v>7</v>
      </c>
      <c r="J15" s="8" t="s">
        <v>8</v>
      </c>
      <c r="K15" s="8" t="s">
        <v>9</v>
      </c>
    </row>
    <row r="16" spans="2:11" ht="35.1" customHeight="1" x14ac:dyDescent="0.2">
      <c r="B16" s="9" t="s">
        <v>10</v>
      </c>
      <c r="C16" s="10">
        <v>45931</v>
      </c>
      <c r="D16" s="9" t="s">
        <v>11</v>
      </c>
      <c r="E16" s="9" t="s">
        <v>12</v>
      </c>
      <c r="F16" s="9" t="s">
        <v>13</v>
      </c>
      <c r="G16" s="13">
        <v>3000</v>
      </c>
      <c r="H16" s="13">
        <v>3200</v>
      </c>
      <c r="I16" s="13">
        <f>IF(H16="","",H16-G16)</f>
        <v>200</v>
      </c>
      <c r="J16" s="9" t="s">
        <v>14</v>
      </c>
      <c r="K16" s="9" t="s">
        <v>15</v>
      </c>
    </row>
    <row r="17" spans="2:11" ht="35.1" customHeight="1" x14ac:dyDescent="0.2">
      <c r="B17" s="9" t="s">
        <v>16</v>
      </c>
      <c r="C17" s="9" t="s">
        <v>17</v>
      </c>
      <c r="D17" s="9" t="s">
        <v>18</v>
      </c>
      <c r="E17" s="9" t="s">
        <v>19</v>
      </c>
      <c r="F17" s="9" t="s">
        <v>20</v>
      </c>
      <c r="G17" s="13">
        <v>5500</v>
      </c>
      <c r="H17" s="13">
        <v>5300</v>
      </c>
      <c r="I17" s="13">
        <f t="shared" ref="I17:I24" si="0">IF(H17="","",H17-G17)</f>
        <v>-200</v>
      </c>
      <c r="J17" s="9" t="s">
        <v>21</v>
      </c>
      <c r="K17" s="9" t="s">
        <v>15</v>
      </c>
    </row>
    <row r="18" spans="2:11" ht="35.1" customHeight="1" x14ac:dyDescent="0.2">
      <c r="B18" s="9" t="s">
        <v>22</v>
      </c>
      <c r="C18" s="9" t="s">
        <v>23</v>
      </c>
      <c r="D18" s="9" t="s">
        <v>24</v>
      </c>
      <c r="E18" s="9" t="s">
        <v>25</v>
      </c>
      <c r="F18" s="9" t="s">
        <v>26</v>
      </c>
      <c r="G18" s="13">
        <v>8000</v>
      </c>
      <c r="H18" s="13">
        <v>8500</v>
      </c>
      <c r="I18" s="13">
        <f t="shared" si="0"/>
        <v>500</v>
      </c>
      <c r="J18" s="9" t="s">
        <v>27</v>
      </c>
      <c r="K18" s="9" t="s">
        <v>28</v>
      </c>
    </row>
    <row r="19" spans="2:11" ht="35.1" customHeight="1" x14ac:dyDescent="0.2">
      <c r="B19" s="9" t="s">
        <v>29</v>
      </c>
      <c r="C19" s="9" t="s">
        <v>30</v>
      </c>
      <c r="D19" s="9" t="s">
        <v>31</v>
      </c>
      <c r="E19" s="9" t="s">
        <v>32</v>
      </c>
      <c r="F19" s="9" t="s">
        <v>33</v>
      </c>
      <c r="G19" s="13">
        <v>2500</v>
      </c>
      <c r="H19" s="13">
        <v>2400</v>
      </c>
      <c r="I19" s="13">
        <f t="shared" si="0"/>
        <v>-100</v>
      </c>
      <c r="J19" s="9" t="s">
        <v>14</v>
      </c>
      <c r="K19" s="9" t="s">
        <v>15</v>
      </c>
    </row>
    <row r="20" spans="2:11" ht="35.1" customHeight="1" x14ac:dyDescent="0.2">
      <c r="B20" s="9" t="s">
        <v>34</v>
      </c>
      <c r="C20" s="10">
        <v>45659</v>
      </c>
      <c r="D20" s="9" t="s">
        <v>35</v>
      </c>
      <c r="E20" s="9" t="s">
        <v>36</v>
      </c>
      <c r="F20" s="9" t="s">
        <v>37</v>
      </c>
      <c r="G20" s="13">
        <v>700</v>
      </c>
      <c r="H20" s="13">
        <v>650</v>
      </c>
      <c r="I20" s="13">
        <f t="shared" si="0"/>
        <v>-50</v>
      </c>
      <c r="J20" s="9" t="s">
        <v>27</v>
      </c>
      <c r="K20" s="9" t="s">
        <v>15</v>
      </c>
    </row>
    <row r="21" spans="2:11" ht="35.1" customHeight="1" x14ac:dyDescent="0.2">
      <c r="B21" s="9"/>
      <c r="C21" s="10"/>
      <c r="D21" s="9"/>
      <c r="E21" s="9"/>
      <c r="F21" s="9"/>
      <c r="G21" s="13"/>
      <c r="H21" s="13"/>
      <c r="I21" s="13" t="str">
        <f t="shared" ref="I21:I22" si="1">IF(H21="","",H21-G21)</f>
        <v/>
      </c>
      <c r="J21" s="9"/>
      <c r="K21" s="9"/>
    </row>
    <row r="22" spans="2:11" ht="35.1" customHeight="1" x14ac:dyDescent="0.2">
      <c r="B22" s="9"/>
      <c r="C22" s="10"/>
      <c r="D22" s="9"/>
      <c r="E22" s="9"/>
      <c r="F22" s="9"/>
      <c r="G22" s="13"/>
      <c r="H22" s="13"/>
      <c r="I22" s="13" t="str">
        <f t="shared" si="1"/>
        <v/>
      </c>
      <c r="J22" s="9"/>
      <c r="K22" s="9"/>
    </row>
    <row r="23" spans="2:11" ht="35.1" customHeight="1" x14ac:dyDescent="0.2">
      <c r="B23" s="16"/>
      <c r="C23" s="17"/>
      <c r="D23" s="16"/>
      <c r="E23" s="16"/>
      <c r="F23" s="16"/>
      <c r="G23" s="18"/>
      <c r="H23" s="18"/>
      <c r="I23" s="18" t="str">
        <f>IF(H23="","",H23-G23)</f>
        <v/>
      </c>
      <c r="J23" s="16"/>
      <c r="K23" s="16"/>
    </row>
    <row r="24" spans="2:11" ht="35.1" customHeight="1" x14ac:dyDescent="0.2">
      <c r="B24" s="11"/>
      <c r="C24" s="11"/>
      <c r="D24" s="11"/>
      <c r="E24" s="11"/>
      <c r="F24" s="11"/>
      <c r="G24" s="14"/>
      <c r="H24" s="14"/>
      <c r="I24" s="13" t="str">
        <f t="shared" si="0"/>
        <v/>
      </c>
      <c r="J24" s="11"/>
      <c r="K24" s="11"/>
    </row>
    <row r="25" spans="2:11" x14ac:dyDescent="0.2"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2:11" ht="15" thickBot="1" x14ac:dyDescent="0.25">
      <c r="B26" s="15"/>
      <c r="C26" s="15"/>
      <c r="D26" s="15"/>
      <c r="E26" s="15"/>
      <c r="F26" s="15"/>
      <c r="G26" s="15"/>
      <c r="H26" s="15"/>
      <c r="I26" s="15"/>
      <c r="J26" s="15"/>
      <c r="K26" s="15"/>
    </row>
    <row r="27" spans="2:11" ht="15" x14ac:dyDescent="0.2">
      <c r="B27" s="3" t="s">
        <v>53</v>
      </c>
      <c r="C27" s="2"/>
      <c r="D27" s="2"/>
      <c r="E27" s="2"/>
      <c r="F27" s="2"/>
      <c r="G27" s="2"/>
      <c r="H27" s="2"/>
      <c r="I27" s="2"/>
      <c r="J27" s="2"/>
      <c r="K27" s="2"/>
    </row>
    <row r="28" spans="2:11" x14ac:dyDescent="0.2"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2:11" ht="30" customHeight="1" x14ac:dyDescent="0.2">
      <c r="B29" s="8" t="s">
        <v>2</v>
      </c>
      <c r="C29" s="8" t="s">
        <v>38</v>
      </c>
      <c r="D29" s="8" t="s">
        <v>39</v>
      </c>
      <c r="E29" s="8" t="s">
        <v>7</v>
      </c>
      <c r="F29" s="2"/>
      <c r="G29" s="2"/>
      <c r="H29" s="2"/>
      <c r="I29" s="2"/>
      <c r="J29" s="2"/>
      <c r="K29" s="2"/>
    </row>
    <row r="30" spans="2:11" ht="30" customHeight="1" x14ac:dyDescent="0.2">
      <c r="B30" s="8" t="s">
        <v>11</v>
      </c>
      <c r="C30" s="13">
        <f>SUMIF(D16:D24, "Equipment", G16:G24)</f>
        <v>3000</v>
      </c>
      <c r="D30" s="13">
        <f>SUMIF(D16:D24, "Equipment", H16:H24)</f>
        <v>3200</v>
      </c>
      <c r="E30" s="13">
        <f>SUMIF(D16:D24, "Equipment", I16:I24)</f>
        <v>200</v>
      </c>
      <c r="F30" s="2"/>
      <c r="G30" s="2"/>
      <c r="H30" s="2"/>
      <c r="I30" s="2"/>
      <c r="J30" s="2"/>
      <c r="K30" s="2"/>
    </row>
    <row r="31" spans="2:11" ht="30" customHeight="1" x14ac:dyDescent="0.2">
      <c r="B31" s="8" t="s">
        <v>18</v>
      </c>
      <c r="C31" s="13">
        <f>SUMIF(D16:D24, "Labor", G16:G24)</f>
        <v>5500</v>
      </c>
      <c r="D31" s="13">
        <f>SUMIF(D16:D24, "Labor", H16:H24)</f>
        <v>5300</v>
      </c>
      <c r="E31" s="13">
        <f>SUMIF(D16:D24, "Labor", I16:I24)</f>
        <v>-200</v>
      </c>
      <c r="F31" s="2"/>
      <c r="G31" s="2"/>
      <c r="H31" s="2"/>
      <c r="I31" s="2"/>
      <c r="J31" s="2"/>
      <c r="K31" s="2"/>
    </row>
    <row r="32" spans="2:11" ht="30" customHeight="1" x14ac:dyDescent="0.2">
      <c r="B32" s="8" t="s">
        <v>24</v>
      </c>
      <c r="C32" s="13">
        <f>SUMIF(D16:D24, "Materials", G16:G24)</f>
        <v>8000</v>
      </c>
      <c r="D32" s="13">
        <f>SUMIF(D16:D24, "Materials", H16:H24)</f>
        <v>8500</v>
      </c>
      <c r="E32" s="13">
        <f>SUMIF(D16:D24, "Materials", I16:I24)</f>
        <v>500</v>
      </c>
      <c r="F32" s="2"/>
      <c r="G32" s="2"/>
      <c r="H32" s="2"/>
      <c r="I32" s="2"/>
      <c r="J32" s="2"/>
      <c r="K32" s="2"/>
    </row>
    <row r="33" spans="2:11" ht="30" customHeight="1" x14ac:dyDescent="0.2">
      <c r="B33" s="8" t="s">
        <v>31</v>
      </c>
      <c r="C33" s="13">
        <f>SUMIF(D16:D24, "Marketing", G16:G24)</f>
        <v>2500</v>
      </c>
      <c r="D33" s="13">
        <f>SUMIF(D16:D24, "Marketing", H16:H24)</f>
        <v>2400</v>
      </c>
      <c r="E33" s="13">
        <f>SUMIF(D16:D24, "Marketing", I16:I24)</f>
        <v>-100</v>
      </c>
      <c r="F33" s="2"/>
      <c r="G33" s="2"/>
      <c r="H33" s="2"/>
      <c r="I33" s="2"/>
      <c r="J33" s="2"/>
      <c r="K33" s="2"/>
    </row>
    <row r="34" spans="2:11" ht="30" customHeight="1" x14ac:dyDescent="0.2">
      <c r="B34" s="8" t="s">
        <v>35</v>
      </c>
      <c r="C34" s="13">
        <f>SUMIF(D16:D24, "Miscellaneous", G16:G24)</f>
        <v>700</v>
      </c>
      <c r="D34" s="13">
        <f>SUMIF(D16:D24, "Miscellaneous", H16:H24)</f>
        <v>650</v>
      </c>
      <c r="E34" s="13">
        <f>SUMIF(D16:D24, "Miscellaneous", I16:I24)</f>
        <v>-50</v>
      </c>
      <c r="F34" s="2"/>
      <c r="G34" s="2"/>
      <c r="H34" s="2"/>
      <c r="I34" s="2"/>
      <c r="J34" s="2"/>
      <c r="K34" s="2"/>
    </row>
    <row r="35" spans="2:11" ht="30" customHeight="1" x14ac:dyDescent="0.2">
      <c r="B35" s="8"/>
      <c r="C35" s="13"/>
      <c r="D35" s="13"/>
      <c r="E35" s="13"/>
      <c r="F35" s="2"/>
      <c r="G35" s="2"/>
      <c r="H35" s="2"/>
      <c r="I35" s="2"/>
      <c r="J35" s="2"/>
      <c r="K35" s="2"/>
    </row>
    <row r="36" spans="2:11" ht="30" customHeight="1" x14ac:dyDescent="0.2">
      <c r="B36" s="8"/>
      <c r="C36" s="13"/>
      <c r="D36" s="13"/>
      <c r="E36" s="13"/>
      <c r="F36" s="2"/>
      <c r="G36" s="2"/>
      <c r="H36" s="2"/>
      <c r="I36" s="2"/>
      <c r="J36" s="2"/>
      <c r="K36" s="2"/>
    </row>
    <row r="37" spans="2:11" ht="30" customHeight="1" x14ac:dyDescent="0.2">
      <c r="B37" s="8"/>
      <c r="C37" s="13"/>
      <c r="D37" s="13"/>
      <c r="E37" s="13"/>
      <c r="F37" s="2"/>
      <c r="G37" s="2"/>
      <c r="H37" s="2"/>
      <c r="I37" s="2"/>
      <c r="J37" s="2"/>
      <c r="K37" s="2"/>
    </row>
    <row r="38" spans="2:11" ht="30" customHeight="1" x14ac:dyDescent="0.2">
      <c r="B38" s="8"/>
      <c r="C38" s="13"/>
      <c r="D38" s="13"/>
      <c r="E38" s="13"/>
      <c r="F38" s="2"/>
      <c r="G38" s="2"/>
      <c r="H38" s="2"/>
      <c r="I38" s="2"/>
      <c r="J38" s="2"/>
      <c r="K38" s="2"/>
    </row>
    <row r="39" spans="2:11" ht="30" customHeight="1" x14ac:dyDescent="0.2">
      <c r="B39" s="8" t="s">
        <v>40</v>
      </c>
      <c r="C39" s="19">
        <f>SUM(C30:C34)</f>
        <v>19700</v>
      </c>
      <c r="D39" s="19">
        <f>SUM(D30:D34)</f>
        <v>20050</v>
      </c>
      <c r="E39" s="19">
        <f>SUM(E30:E34)</f>
        <v>350</v>
      </c>
      <c r="F39" s="2"/>
      <c r="G39" s="2"/>
      <c r="H39" s="2"/>
      <c r="I39" s="2"/>
      <c r="J39" s="2"/>
      <c r="K39" s="2"/>
    </row>
    <row r="40" spans="2:11" ht="15" thickBot="1" x14ac:dyDescent="0.25">
      <c r="B40" s="15"/>
      <c r="C40" s="15"/>
      <c r="D40" s="15"/>
      <c r="E40" s="15"/>
      <c r="F40" s="15"/>
      <c r="G40" s="15"/>
      <c r="H40" s="15"/>
      <c r="I40" s="15"/>
      <c r="J40" s="15"/>
      <c r="K40" s="15"/>
    </row>
    <row r="41" spans="2:11" ht="15" x14ac:dyDescent="0.2">
      <c r="B41" s="3"/>
      <c r="C41" s="2"/>
      <c r="D41" s="2"/>
      <c r="E41" s="2"/>
      <c r="F41" s="2"/>
      <c r="G41" s="2"/>
      <c r="H41" s="2"/>
      <c r="I41" s="2"/>
      <c r="J41" s="2"/>
      <c r="K41" s="2"/>
    </row>
    <row r="72" spans="2:11" ht="15" thickBot="1" x14ac:dyDescent="0.25">
      <c r="B72" s="23"/>
      <c r="C72" s="23"/>
      <c r="D72" s="23"/>
      <c r="E72" s="23"/>
      <c r="F72" s="23"/>
      <c r="G72" s="23"/>
      <c r="H72" s="23"/>
      <c r="I72" s="23"/>
      <c r="J72" s="23"/>
      <c r="K72" s="23"/>
    </row>
    <row r="73" spans="2:11" x14ac:dyDescent="0.2">
      <c r="B73" s="24" t="s">
        <v>55</v>
      </c>
    </row>
  </sheetData>
  <mergeCells count="10">
    <mergeCell ref="J11:K11"/>
    <mergeCell ref="B6:C6"/>
    <mergeCell ref="B7:C7"/>
    <mergeCell ref="B4:D4"/>
    <mergeCell ref="B2:K2"/>
    <mergeCell ref="J6:K6"/>
    <mergeCell ref="J7:K7"/>
    <mergeCell ref="J8:K8"/>
    <mergeCell ref="J9:K9"/>
    <mergeCell ref="J10:K10"/>
  </mergeCells>
  <conditionalFormatting sqref="I16:I24">
    <cfRule type="cellIs" dxfId="0" priority="1" operator="lessThan">
      <formula>0</formula>
    </cfRule>
  </conditionalFormatting>
  <pageMargins left="0.25" right="0.25" top="0.75" bottom="0.75" header="0.3" footer="0.3"/>
  <pageSetup scale="46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2025-02-13T11:38:57Z</cp:lastPrinted>
  <dcterms:created xsi:type="dcterms:W3CDTF">2025-02-13T11:22:15Z</dcterms:created>
  <dcterms:modified xsi:type="dcterms:W3CDTF">2025-02-13T11:39:08Z</dcterms:modified>
</cp:coreProperties>
</file>