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Money Managemen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F54" i="1"/>
  <c r="F52" i="1"/>
  <c r="D39" i="1"/>
  <c r="C39" i="1"/>
  <c r="E37" i="1"/>
  <c r="E38" i="1"/>
  <c r="E36" i="1"/>
  <c r="E30" i="1"/>
  <c r="E25" i="1"/>
  <c r="E26" i="1"/>
  <c r="E27" i="1"/>
  <c r="D31" i="1"/>
  <c r="C31" i="1"/>
  <c r="E31" i="1" s="1"/>
  <c r="E29" i="1"/>
  <c r="E24" i="1"/>
  <c r="E20" i="1"/>
  <c r="E21" i="1"/>
  <c r="E22" i="1"/>
  <c r="E19" i="1"/>
  <c r="C13" i="1" l="1"/>
  <c r="E39" i="1"/>
</calcChain>
</file>

<file path=xl/sharedStrings.xml><?xml version="1.0" encoding="utf-8"?>
<sst xmlns="http://schemas.openxmlformats.org/spreadsheetml/2006/main" count="82" uniqueCount="72">
  <si>
    <t>Money Management Sheet</t>
  </si>
  <si>
    <r>
      <t>Name:</t>
    </r>
    <r>
      <rPr>
        <sz val="11"/>
        <color theme="1"/>
        <rFont val="Calibri"/>
        <family val="2"/>
        <scheme val="minor"/>
      </rPr>
      <t xml:space="preserve"> [Your Name]</t>
    </r>
  </si>
  <si>
    <r>
      <t>Month:</t>
    </r>
    <r>
      <rPr>
        <sz val="11"/>
        <color theme="1"/>
        <rFont val="Calibri"/>
        <family val="2"/>
        <scheme val="minor"/>
      </rPr>
      <t xml:space="preserve"> [Month/Year]</t>
    </r>
  </si>
  <si>
    <t>Income Source</t>
  </si>
  <si>
    <t>Amount</t>
  </si>
  <si>
    <t>Frequency (Weekly/Monthly)</t>
  </si>
  <si>
    <t>Notes</t>
  </si>
  <si>
    <t>[e.g., Salary]</t>
  </si>
  <si>
    <t>[Monthly]</t>
  </si>
  <si>
    <t>[Employer Name, etc.]</t>
  </si>
  <si>
    <t>[e.g., Freelance Income]</t>
  </si>
  <si>
    <t>[Variable]</t>
  </si>
  <si>
    <t>[Client details, etc.]</t>
  </si>
  <si>
    <t>[e.g., Investment Income]</t>
  </si>
  <si>
    <t>[Quarterly]</t>
  </si>
  <si>
    <t>[Dividends, interest, etc.]</t>
  </si>
  <si>
    <t>Total Income</t>
  </si>
  <si>
    <t>Category</t>
  </si>
  <si>
    <t>Planned Amount</t>
  </si>
  <si>
    <t>Actual Amount</t>
  </si>
  <si>
    <t>Difference</t>
  </si>
  <si>
    <t>Fixed Expenses</t>
  </si>
  <si>
    <t>Rent/Mortgage</t>
  </si>
  <si>
    <t>Utilities (Electricity, Water)</t>
  </si>
  <si>
    <t>Insurance (Health, Car, etc.)</t>
  </si>
  <si>
    <t>Loan Payments</t>
  </si>
  <si>
    <t>Variable Expenses</t>
  </si>
  <si>
    <t>Groceries</t>
  </si>
  <si>
    <t>Transportation (Fuel, etc.)</t>
  </si>
  <si>
    <t>Entertainment</t>
  </si>
  <si>
    <t>Dining Out</t>
  </si>
  <si>
    <t>Savings &amp; Investments</t>
  </si>
  <si>
    <t>Emergency Fund</t>
  </si>
  <si>
    <t>Retirement Contributions</t>
  </si>
  <si>
    <t>Total Expenses</t>
  </si>
  <si>
    <t>Planned</t>
  </si>
  <si>
    <t>Actual</t>
  </si>
  <si>
    <t>Income</t>
  </si>
  <si>
    <t>Expenses</t>
  </si>
  <si>
    <t>Savings</t>
  </si>
  <si>
    <t>Net Balance</t>
  </si>
  <si>
    <t>Goal Description</t>
  </si>
  <si>
    <t>Target Amount</t>
  </si>
  <si>
    <t>Amount Saved</t>
  </si>
  <si>
    <t>Remaining Amount</t>
  </si>
  <si>
    <t>Target Date</t>
  </si>
  <si>
    <t>[e.g., Emergency Fund]</t>
  </si>
  <si>
    <t>[MM/DD/YYYY]</t>
  </si>
  <si>
    <t>[Details, if any]</t>
  </si>
  <si>
    <t>[e.g., Vacation Fund]</t>
  </si>
  <si>
    <t>[e.g., New Car]</t>
  </si>
  <si>
    <t>Debt Type</t>
  </si>
  <si>
    <t>Total Amount Owed</t>
  </si>
  <si>
    <t>Minimum Payment</t>
  </si>
  <si>
    <t>Amount Paid</t>
  </si>
  <si>
    <t>Remaining Balance</t>
  </si>
  <si>
    <t>Interest Rate</t>
  </si>
  <si>
    <t>[e.g., Credit Card]</t>
  </si>
  <si>
    <t>[e.g., Car Loan]</t>
  </si>
  <si>
    <t>[e.g., Student Loan]</t>
  </si>
  <si>
    <t>[Add any additional notes or observations regarding your income, expenses, savings, or debt for the month.]</t>
  </si>
  <si>
    <t>1. What went well this month in terms of money management?</t>
  </si>
  <si>
    <t>[Reflection]</t>
  </si>
  <si>
    <t>2. What challenges did you face, and how can you address them in the next month?</t>
  </si>
  <si>
    <t>3. Are there any adjustments you need to make to your budget or financial goals?</t>
  </si>
  <si>
    <t>Income Overview</t>
  </si>
  <si>
    <t>Expense Overview</t>
  </si>
  <si>
    <t>Budget vs. Actual</t>
  </si>
  <si>
    <t>Savings Goals</t>
  </si>
  <si>
    <t>Debt Management</t>
  </si>
  <si>
    <t>Notes and Observations</t>
  </si>
  <si>
    <t>Monthly Reflection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</si>
</sst>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4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44" fontId="0" fillId="0" borderId="0" xfId="0" applyNumberFormat="1" applyAlignment="1">
      <alignment horizontal="left" vertical="center" wrapText="1"/>
    </xf>
    <xf numFmtId="44" fontId="2" fillId="0" borderId="0" xfId="0" applyNumberFormat="1" applyFont="1" applyAlignment="1">
      <alignment horizontal="left" vertical="center" wrapText="1"/>
    </xf>
    <xf numFmtId="44" fontId="2" fillId="0" borderId="0" xfId="1" applyFont="1" applyAlignment="1">
      <alignment horizontal="left" vertical="center" wrapText="1"/>
    </xf>
    <xf numFmtId="44" fontId="5" fillId="0" borderId="0" xfId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9" fontId="0" fillId="0" borderId="0" xfId="2" applyFont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center"/>
    </xf>
  </cellXfs>
  <cellStyles count="3">
    <cellStyle name="Currency" xfId="1" builtinId="4"/>
    <cellStyle name="Normal" xfId="0" builtinId="0"/>
    <cellStyle name="Percent" xfId="2" builtinId="5"/>
  </cellStyles>
  <dxfs count="40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ill>
        <patternFill>
          <fgColor theme="0"/>
          <bgColor rgb="FF0070C0"/>
        </patternFill>
      </fill>
    </dxf>
    <dxf>
      <fill>
        <patternFill>
          <fgColor theme="0"/>
          <bgColor rgb="FF0070C0"/>
        </patternFill>
      </fill>
    </dxf>
    <dxf>
      <fill>
        <patternFill>
          <fgColor theme="0"/>
          <bgColor rgb="FF0070C0"/>
        </patternFill>
      </fill>
    </dxf>
    <dxf>
      <fill>
        <patternFill>
          <fgColor theme="0"/>
          <bgColor rgb="FF0070C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>
          <bgColor rgb="FF0070C0"/>
        </patternFill>
      </fill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E13" totalsRowShown="0" headerRowDxfId="5" dataDxfId="4">
  <autoFilter ref="B9:E13"/>
  <tableColumns count="4">
    <tableColumn id="1" name="Income Source" dataDxfId="3"/>
    <tableColumn id="2" name="Amount" dataDxfId="2">
      <calculatedColumnFormula>SUM(C7:C9)</calculatedColumnFormula>
    </tableColumn>
    <tableColumn id="3" name="Frequency (Weekly/Monthly)" dataDxfId="1"/>
    <tableColumn id="4" name="Notes" dataDxfId="0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7:F31" totalsRowShown="0" headerRowDxfId="34" dataDxfId="35">
  <autoFilter ref="B17:F31"/>
  <tableColumns count="5">
    <tableColumn id="1" name="Category" dataDxfId="39"/>
    <tableColumn id="2" name="Planned Amount" dataDxfId="38"/>
    <tableColumn id="3" name="Actual Amount" dataDxfId="37"/>
    <tableColumn id="4" name="Difference" dataDxfId="33">
      <calculatedColumnFormula>IF(C18&gt;D18,C18-D18,D18-C18)</calculatedColumnFormula>
    </tableColumn>
    <tableColumn id="5" name="Notes" dataDxfId="36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E39" totalsRowShown="0" headerRowDxfId="27" dataDxfId="28">
  <autoFilter ref="B35:E39"/>
  <tableColumns count="4">
    <tableColumn id="1" name="Category" dataDxfId="31"/>
    <tableColumn id="2" name="Planned" dataDxfId="30"/>
    <tableColumn id="3" name="Actual" dataDxfId="29"/>
    <tableColumn id="4" name="Difference" dataDxfId="26">
      <calculatedColumnFormula>IF(C36&gt;D36,C36-D36,-(D36-C36))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3:G46" totalsRowShown="0" headerRowDxfId="18" dataDxfId="19">
  <autoFilter ref="B43:G46"/>
  <tableColumns count="6">
    <tableColumn id="1" name="Goal Description" dataDxfId="25"/>
    <tableColumn id="2" name="Target Amount" dataDxfId="24"/>
    <tableColumn id="3" name="Amount Saved" dataDxfId="23"/>
    <tableColumn id="4" name="Remaining Amount" dataDxfId="22"/>
    <tableColumn id="5" name="Target Date" dataDxfId="21"/>
    <tableColumn id="6" name="Notes" dataDxfId="20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1:G54" totalsRowShown="0" headerRowDxfId="10" dataDxfId="11" dataCellStyle="Currency">
  <autoFilter ref="B51:G54"/>
  <tableColumns count="6">
    <tableColumn id="1" name="Debt Type" dataDxfId="17"/>
    <tableColumn id="2" name="Total Amount Owed" dataDxfId="16" dataCellStyle="Currency"/>
    <tableColumn id="3" name="Minimum Payment" dataDxfId="15" dataCellStyle="Currency"/>
    <tableColumn id="4" name="Amount Paid" dataDxfId="14" dataCellStyle="Currency"/>
    <tableColumn id="5" name="Remaining Balance" dataDxfId="13" dataCellStyle="Currency">
      <calculatedColumnFormula>C52-E52</calculatedColumnFormula>
    </tableColumn>
    <tableColumn id="6" name="Interest Rate" dataDxfId="12" dataCellStyle="Percent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5"/>
  <sheetViews>
    <sheetView showGridLines="0" tabSelected="1" workbookViewId="0">
      <selection activeCell="F10" sqref="F10"/>
    </sheetView>
  </sheetViews>
  <sheetFormatPr defaultRowHeight="15" x14ac:dyDescent="0.25"/>
  <cols>
    <col min="1" max="1" width="2.42578125" customWidth="1"/>
    <col min="2" max="2" width="35.140625" customWidth="1"/>
    <col min="3" max="3" width="20.85546875" customWidth="1"/>
    <col min="4" max="4" width="20.7109375" customWidth="1"/>
    <col min="5" max="5" width="30.7109375" customWidth="1"/>
    <col min="6" max="6" width="29.7109375" customWidth="1"/>
    <col min="7" max="7" width="20.7109375" customWidth="1"/>
  </cols>
  <sheetData>
    <row r="2" spans="2:5" ht="32.25" x14ac:dyDescent="0.5">
      <c r="B2" s="5" t="s">
        <v>0</v>
      </c>
    </row>
    <row r="4" spans="2:5" x14ac:dyDescent="0.25">
      <c r="B4" s="1" t="s">
        <v>1</v>
      </c>
    </row>
    <row r="5" spans="2:5" x14ac:dyDescent="0.25">
      <c r="B5" s="1" t="s">
        <v>2</v>
      </c>
    </row>
    <row r="7" spans="2:5" ht="18" x14ac:dyDescent="0.25">
      <c r="B7" s="3" t="s">
        <v>65</v>
      </c>
    </row>
    <row r="9" spans="2:5" ht="30" customHeight="1" x14ac:dyDescent="0.25">
      <c r="B9" s="6" t="s">
        <v>3</v>
      </c>
      <c r="C9" s="6" t="s">
        <v>4</v>
      </c>
      <c r="D9" s="6" t="s">
        <v>5</v>
      </c>
      <c r="E9" s="6" t="s">
        <v>6</v>
      </c>
    </row>
    <row r="10" spans="2:5" ht="30" customHeight="1" x14ac:dyDescent="0.25">
      <c r="B10" s="7" t="s">
        <v>7</v>
      </c>
      <c r="C10" s="8">
        <v>3000</v>
      </c>
      <c r="D10" s="7" t="s">
        <v>8</v>
      </c>
      <c r="E10" s="7" t="s">
        <v>9</v>
      </c>
    </row>
    <row r="11" spans="2:5" ht="30" customHeight="1" x14ac:dyDescent="0.25">
      <c r="B11" s="7" t="s">
        <v>10</v>
      </c>
      <c r="C11" s="8">
        <v>5000</v>
      </c>
      <c r="D11" s="7" t="s">
        <v>11</v>
      </c>
      <c r="E11" s="7" t="s">
        <v>12</v>
      </c>
    </row>
    <row r="12" spans="2:5" ht="30" customHeight="1" x14ac:dyDescent="0.25">
      <c r="B12" s="7" t="s">
        <v>13</v>
      </c>
      <c r="C12" s="8">
        <v>2000</v>
      </c>
      <c r="D12" s="7" t="s">
        <v>14</v>
      </c>
      <c r="E12" s="7" t="s">
        <v>15</v>
      </c>
    </row>
    <row r="13" spans="2:5" ht="30" customHeight="1" x14ac:dyDescent="0.25">
      <c r="B13" s="6" t="s">
        <v>16</v>
      </c>
      <c r="C13" s="10">
        <f t="shared" ref="C10:C13" si="0">SUM(C10:C12)</f>
        <v>10000</v>
      </c>
      <c r="D13" s="7"/>
      <c r="E13" s="7"/>
    </row>
    <row r="15" spans="2:5" ht="18" x14ac:dyDescent="0.25">
      <c r="B15" s="3" t="s">
        <v>66</v>
      </c>
    </row>
    <row r="17" spans="2:6" ht="30" customHeight="1" x14ac:dyDescent="0.25">
      <c r="B17" s="6" t="s">
        <v>17</v>
      </c>
      <c r="C17" s="6" t="s">
        <v>18</v>
      </c>
      <c r="D17" s="6" t="s">
        <v>19</v>
      </c>
      <c r="E17" s="6" t="s">
        <v>20</v>
      </c>
      <c r="F17" s="6" t="s">
        <v>6</v>
      </c>
    </row>
    <row r="18" spans="2:6" ht="30" customHeight="1" x14ac:dyDescent="0.25">
      <c r="B18" s="6" t="s">
        <v>21</v>
      </c>
      <c r="C18" s="7"/>
      <c r="D18" s="7"/>
      <c r="E18" s="8"/>
      <c r="F18" s="7"/>
    </row>
    <row r="19" spans="2:6" ht="30" customHeight="1" x14ac:dyDescent="0.25">
      <c r="B19" s="7" t="s">
        <v>22</v>
      </c>
      <c r="C19" s="8">
        <v>2000</v>
      </c>
      <c r="D19" s="8">
        <v>2100</v>
      </c>
      <c r="E19" s="12">
        <f>IF(C19&gt;D19,C19-D19,-(D19-C19))</f>
        <v>-100</v>
      </c>
      <c r="F19" s="7"/>
    </row>
    <row r="20" spans="2:6" ht="30" customHeight="1" x14ac:dyDescent="0.25">
      <c r="B20" s="7" t="s">
        <v>23</v>
      </c>
      <c r="C20" s="8">
        <v>1500</v>
      </c>
      <c r="D20" s="8">
        <v>1600</v>
      </c>
      <c r="E20" s="12">
        <f t="shared" ref="E20:E22" si="1">IF(C20&gt;D20,C20-D20,-(D20-C20))</f>
        <v>-100</v>
      </c>
      <c r="F20" s="7"/>
    </row>
    <row r="21" spans="2:6" ht="30" customHeight="1" x14ac:dyDescent="0.25">
      <c r="B21" s="7" t="s">
        <v>24</v>
      </c>
      <c r="C21" s="8">
        <v>1200</v>
      </c>
      <c r="D21" s="8">
        <v>1250</v>
      </c>
      <c r="E21" s="12">
        <f t="shared" si="1"/>
        <v>-50</v>
      </c>
      <c r="F21" s="7"/>
    </row>
    <row r="22" spans="2:6" ht="30" customHeight="1" x14ac:dyDescent="0.25">
      <c r="B22" s="7" t="s">
        <v>25</v>
      </c>
      <c r="C22" s="8">
        <v>2000</v>
      </c>
      <c r="D22" s="8">
        <v>1900</v>
      </c>
      <c r="E22" s="12">
        <f t="shared" si="1"/>
        <v>100</v>
      </c>
      <c r="F22" s="7"/>
    </row>
    <row r="23" spans="2:6" ht="30" customHeight="1" x14ac:dyDescent="0.25">
      <c r="B23" s="6" t="s">
        <v>26</v>
      </c>
      <c r="C23" s="7"/>
      <c r="D23" s="7"/>
      <c r="E23" s="9"/>
      <c r="F23" s="7"/>
    </row>
    <row r="24" spans="2:6" ht="30" customHeight="1" x14ac:dyDescent="0.25">
      <c r="B24" s="7" t="s">
        <v>27</v>
      </c>
      <c r="C24" s="8">
        <v>2000</v>
      </c>
      <c r="D24" s="8">
        <v>2100</v>
      </c>
      <c r="E24" s="12">
        <f>IF(C24&gt;D24,C24-D24,-(D24-C24))</f>
        <v>-100</v>
      </c>
      <c r="F24" s="7"/>
    </row>
    <row r="25" spans="2:6" ht="30" customHeight="1" x14ac:dyDescent="0.25">
      <c r="B25" s="7" t="s">
        <v>28</v>
      </c>
      <c r="C25" s="8"/>
      <c r="D25" s="8"/>
      <c r="E25" s="12">
        <f t="shared" ref="E25:E27" si="2">IF(C25&gt;D25,C25-D25,-(D25-C25))</f>
        <v>0</v>
      </c>
      <c r="F25" s="7"/>
    </row>
    <row r="26" spans="2:6" ht="30" customHeight="1" x14ac:dyDescent="0.25">
      <c r="B26" s="7" t="s">
        <v>29</v>
      </c>
      <c r="C26" s="8"/>
      <c r="D26" s="8"/>
      <c r="E26" s="12">
        <f t="shared" si="2"/>
        <v>0</v>
      </c>
      <c r="F26" s="7"/>
    </row>
    <row r="27" spans="2:6" ht="30" customHeight="1" x14ac:dyDescent="0.25">
      <c r="B27" s="7" t="s">
        <v>30</v>
      </c>
      <c r="C27" s="8"/>
      <c r="D27" s="8"/>
      <c r="E27" s="12">
        <f t="shared" si="2"/>
        <v>0</v>
      </c>
      <c r="F27" s="7"/>
    </row>
    <row r="28" spans="2:6" ht="30" customHeight="1" x14ac:dyDescent="0.25">
      <c r="B28" s="6" t="s">
        <v>31</v>
      </c>
      <c r="C28" s="7"/>
      <c r="D28" s="7"/>
      <c r="E28" s="9"/>
      <c r="F28" s="7"/>
    </row>
    <row r="29" spans="2:6" ht="30" customHeight="1" x14ac:dyDescent="0.25">
      <c r="B29" s="7" t="s">
        <v>32</v>
      </c>
      <c r="C29" s="8">
        <v>2000</v>
      </c>
      <c r="D29" s="8">
        <v>2100</v>
      </c>
      <c r="E29" s="12">
        <f>IF(C29&gt;D29,C29-D29,-(D29-C29))</f>
        <v>-100</v>
      </c>
      <c r="F29" s="7"/>
    </row>
    <row r="30" spans="2:6" ht="30" customHeight="1" x14ac:dyDescent="0.25">
      <c r="B30" s="7" t="s">
        <v>33</v>
      </c>
      <c r="C30" s="8">
        <v>2000</v>
      </c>
      <c r="D30" s="8">
        <v>2100</v>
      </c>
      <c r="E30" s="12">
        <f t="shared" ref="E30:E31" si="3">IF(C30&gt;D30,C30-D30,-(D30-C30))</f>
        <v>-100</v>
      </c>
      <c r="F30" s="7"/>
    </row>
    <row r="31" spans="2:6" ht="30" customHeight="1" x14ac:dyDescent="0.25">
      <c r="B31" s="6" t="s">
        <v>34</v>
      </c>
      <c r="C31" s="11">
        <f>SUM(C19:C22)+SUM(C24:C27)+SUM(C29:C30)</f>
        <v>12700</v>
      </c>
      <c r="D31" s="11">
        <f>SUM(D19:D22)+SUM(D24:D27)+SUM(D29:D30)</f>
        <v>13150</v>
      </c>
      <c r="E31" s="12">
        <f t="shared" si="3"/>
        <v>-450</v>
      </c>
      <c r="F31" s="7"/>
    </row>
    <row r="33" spans="2:7" ht="18" x14ac:dyDescent="0.25">
      <c r="B33" s="3" t="s">
        <v>67</v>
      </c>
    </row>
    <row r="35" spans="2:7" ht="30" customHeight="1" x14ac:dyDescent="0.25">
      <c r="B35" s="6" t="s">
        <v>17</v>
      </c>
      <c r="C35" s="6" t="s">
        <v>35</v>
      </c>
      <c r="D35" s="6" t="s">
        <v>36</v>
      </c>
      <c r="E35" s="6" t="s">
        <v>20</v>
      </c>
      <c r="F35" s="13"/>
    </row>
    <row r="36" spans="2:7" ht="30" customHeight="1" x14ac:dyDescent="0.25">
      <c r="B36" s="7" t="s">
        <v>37</v>
      </c>
      <c r="C36" s="8">
        <v>2000</v>
      </c>
      <c r="D36" s="8">
        <v>2100</v>
      </c>
      <c r="E36" s="12">
        <f t="shared" ref="E36:E39" si="4">IF(C36&gt;D36,C36-D36,-(D36-C36))</f>
        <v>-100</v>
      </c>
      <c r="F36" s="13"/>
    </row>
    <row r="37" spans="2:7" ht="30" customHeight="1" x14ac:dyDescent="0.25">
      <c r="B37" s="7" t="s">
        <v>38</v>
      </c>
      <c r="C37" s="8">
        <v>2000</v>
      </c>
      <c r="D37" s="8">
        <v>2100</v>
      </c>
      <c r="E37" s="12">
        <f t="shared" ref="E37:E39" si="5">IF(C37&gt;D37,C37-D37,-(D37-C37))</f>
        <v>-100</v>
      </c>
      <c r="F37" s="13"/>
    </row>
    <row r="38" spans="2:7" ht="30" customHeight="1" x14ac:dyDescent="0.25">
      <c r="B38" s="7" t="s">
        <v>39</v>
      </c>
      <c r="C38" s="8">
        <v>2000</v>
      </c>
      <c r="D38" s="8">
        <v>2100</v>
      </c>
      <c r="E38" s="12">
        <f t="shared" si="5"/>
        <v>-100</v>
      </c>
      <c r="F38" s="13"/>
    </row>
    <row r="39" spans="2:7" ht="30" customHeight="1" x14ac:dyDescent="0.25">
      <c r="B39" s="6" t="s">
        <v>40</v>
      </c>
      <c r="C39" s="10">
        <f>C36-C37+C38</f>
        <v>2000</v>
      </c>
      <c r="D39" s="10">
        <f>D36-D37+D38</f>
        <v>2100</v>
      </c>
      <c r="E39" s="10">
        <f t="shared" si="4"/>
        <v>-100</v>
      </c>
      <c r="F39" s="13"/>
    </row>
    <row r="41" spans="2:7" ht="18" x14ac:dyDescent="0.25">
      <c r="B41" s="3" t="s">
        <v>68</v>
      </c>
    </row>
    <row r="43" spans="2:7" ht="30" customHeight="1" x14ac:dyDescent="0.25">
      <c r="B43" s="6" t="s">
        <v>41</v>
      </c>
      <c r="C43" s="6" t="s">
        <v>42</v>
      </c>
      <c r="D43" s="6" t="s">
        <v>43</v>
      </c>
      <c r="E43" s="6" t="s">
        <v>44</v>
      </c>
      <c r="F43" s="6" t="s">
        <v>45</v>
      </c>
      <c r="G43" s="6" t="s">
        <v>6</v>
      </c>
    </row>
    <row r="44" spans="2:7" ht="30" customHeight="1" x14ac:dyDescent="0.25">
      <c r="B44" s="7" t="s">
        <v>46</v>
      </c>
      <c r="C44" s="7"/>
      <c r="D44" s="7"/>
      <c r="E44" s="7"/>
      <c r="F44" s="7" t="s">
        <v>47</v>
      </c>
      <c r="G44" s="7" t="s">
        <v>48</v>
      </c>
    </row>
    <row r="45" spans="2:7" ht="30" customHeight="1" x14ac:dyDescent="0.25">
      <c r="B45" s="7" t="s">
        <v>49</v>
      </c>
      <c r="C45" s="7"/>
      <c r="D45" s="7"/>
      <c r="E45" s="7"/>
      <c r="F45" s="7" t="s">
        <v>47</v>
      </c>
      <c r="G45" s="7" t="s">
        <v>48</v>
      </c>
    </row>
    <row r="46" spans="2:7" ht="30" customHeight="1" x14ac:dyDescent="0.25">
      <c r="B46" s="7" t="s">
        <v>50</v>
      </c>
      <c r="C46" s="7"/>
      <c r="D46" s="7"/>
      <c r="E46" s="7"/>
      <c r="F46" s="7" t="s">
        <v>47</v>
      </c>
      <c r="G46" s="7" t="s">
        <v>48</v>
      </c>
    </row>
    <row r="49" spans="2:7" ht="18" x14ac:dyDescent="0.25">
      <c r="B49" s="3" t="s">
        <v>69</v>
      </c>
    </row>
    <row r="51" spans="2:7" ht="30" customHeight="1" x14ac:dyDescent="0.25">
      <c r="B51" s="6" t="s">
        <v>51</v>
      </c>
      <c r="C51" s="6" t="s">
        <v>52</v>
      </c>
      <c r="D51" s="6" t="s">
        <v>53</v>
      </c>
      <c r="E51" s="6" t="s">
        <v>54</v>
      </c>
      <c r="F51" s="6" t="s">
        <v>55</v>
      </c>
      <c r="G51" s="6" t="s">
        <v>56</v>
      </c>
    </row>
    <row r="52" spans="2:7" ht="30" customHeight="1" x14ac:dyDescent="0.25">
      <c r="B52" s="7" t="s">
        <v>57</v>
      </c>
      <c r="C52" s="8">
        <v>1000</v>
      </c>
      <c r="D52" s="8">
        <v>800</v>
      </c>
      <c r="E52" s="8">
        <v>600</v>
      </c>
      <c r="F52" s="8">
        <f>C52-E52</f>
        <v>400</v>
      </c>
      <c r="G52" s="14">
        <v>0.02</v>
      </c>
    </row>
    <row r="53" spans="2:7" ht="30" customHeight="1" x14ac:dyDescent="0.25">
      <c r="B53" s="7" t="s">
        <v>58</v>
      </c>
      <c r="C53" s="8">
        <v>1000</v>
      </c>
      <c r="D53" s="8">
        <v>800</v>
      </c>
      <c r="E53" s="8">
        <v>600</v>
      </c>
      <c r="F53" s="8">
        <f t="shared" ref="F53:F54" si="6">C53-E53</f>
        <v>400</v>
      </c>
      <c r="G53" s="14">
        <v>1.02</v>
      </c>
    </row>
    <row r="54" spans="2:7" ht="30" customHeight="1" x14ac:dyDescent="0.25">
      <c r="B54" s="7" t="s">
        <v>59</v>
      </c>
      <c r="C54" s="8">
        <v>1000</v>
      </c>
      <c r="D54" s="8">
        <v>800</v>
      </c>
      <c r="E54" s="8">
        <v>600</v>
      </c>
      <c r="F54" s="8">
        <f t="shared" si="6"/>
        <v>400</v>
      </c>
      <c r="G54" s="14">
        <v>2.02</v>
      </c>
    </row>
    <row r="56" spans="2:7" ht="18" x14ac:dyDescent="0.25">
      <c r="B56" s="3" t="s">
        <v>70</v>
      </c>
    </row>
    <row r="57" spans="2:7" x14ac:dyDescent="0.25">
      <c r="B57" s="16" t="s">
        <v>60</v>
      </c>
      <c r="C57" s="16"/>
      <c r="D57" s="16"/>
      <c r="E57" s="16"/>
      <c r="F57" s="16"/>
      <c r="G57" s="16"/>
    </row>
    <row r="58" spans="2:7" x14ac:dyDescent="0.25">
      <c r="B58" s="16"/>
      <c r="C58" s="16"/>
      <c r="D58" s="16"/>
      <c r="E58" s="16"/>
      <c r="F58" s="16"/>
      <c r="G58" s="16"/>
    </row>
    <row r="60" spans="2:7" ht="18" x14ac:dyDescent="0.25">
      <c r="B60" s="3" t="s">
        <v>71</v>
      </c>
    </row>
    <row r="61" spans="2:7" x14ac:dyDescent="0.25">
      <c r="B61" s="4"/>
    </row>
    <row r="62" spans="2:7" x14ac:dyDescent="0.25">
      <c r="B62" s="17" t="s">
        <v>61</v>
      </c>
    </row>
    <row r="63" spans="2:7" x14ac:dyDescent="0.25">
      <c r="B63" s="15"/>
      <c r="C63" s="15"/>
      <c r="D63" s="15"/>
      <c r="E63" s="15"/>
      <c r="F63" s="15"/>
      <c r="G63" s="15"/>
    </row>
    <row r="64" spans="2:7" x14ac:dyDescent="0.25">
      <c r="B64" s="15"/>
      <c r="C64" s="15"/>
      <c r="D64" s="15"/>
      <c r="E64" s="15"/>
      <c r="F64" s="15"/>
      <c r="G64" s="15"/>
    </row>
    <row r="65" spans="2:7" x14ac:dyDescent="0.25">
      <c r="B65" s="2" t="s">
        <v>62</v>
      </c>
    </row>
    <row r="66" spans="2:7" x14ac:dyDescent="0.25">
      <c r="B66" s="2"/>
    </row>
    <row r="67" spans="2:7" x14ac:dyDescent="0.25">
      <c r="B67" s="17" t="s">
        <v>63</v>
      </c>
    </row>
    <row r="68" spans="2:7" x14ac:dyDescent="0.25">
      <c r="B68" s="15"/>
      <c r="C68" s="15"/>
      <c r="D68" s="15"/>
      <c r="E68" s="15"/>
      <c r="F68" s="15"/>
      <c r="G68" s="15"/>
    </row>
    <row r="69" spans="2:7" x14ac:dyDescent="0.25">
      <c r="B69" s="15"/>
      <c r="C69" s="15"/>
      <c r="D69" s="15"/>
      <c r="E69" s="15"/>
      <c r="F69" s="15"/>
      <c r="G69" s="15"/>
    </row>
    <row r="70" spans="2:7" x14ac:dyDescent="0.25">
      <c r="B70" s="2" t="s">
        <v>62</v>
      </c>
    </row>
    <row r="71" spans="2:7" x14ac:dyDescent="0.25">
      <c r="B71" s="2"/>
    </row>
    <row r="72" spans="2:7" x14ac:dyDescent="0.25">
      <c r="B72" s="17" t="s">
        <v>64</v>
      </c>
    </row>
    <row r="73" spans="2:7" x14ac:dyDescent="0.25">
      <c r="B73" s="15"/>
      <c r="C73" s="15"/>
      <c r="D73" s="15"/>
      <c r="E73" s="15"/>
      <c r="F73" s="15"/>
      <c r="G73" s="15"/>
    </row>
    <row r="74" spans="2:7" x14ac:dyDescent="0.25">
      <c r="B74" s="15"/>
      <c r="C74" s="15"/>
      <c r="D74" s="15"/>
      <c r="E74" s="15"/>
      <c r="F74" s="15"/>
      <c r="G74" s="15"/>
    </row>
    <row r="75" spans="2:7" x14ac:dyDescent="0.25">
      <c r="B75" s="2" t="s">
        <v>62</v>
      </c>
    </row>
  </sheetData>
  <mergeCells count="4">
    <mergeCell ref="B57:G58"/>
    <mergeCell ref="B63:G64"/>
    <mergeCell ref="B68:G69"/>
    <mergeCell ref="B73:G74"/>
  </mergeCells>
  <conditionalFormatting sqref="E19:E22">
    <cfRule type="expression" dxfId="9" priority="4">
      <formula>IF(C19&gt;D19,C19-D19,"")</formula>
    </cfRule>
  </conditionalFormatting>
  <conditionalFormatting sqref="E24:E27">
    <cfRule type="expression" dxfId="8" priority="3">
      <formula>IF(C24&gt;D24,C24-D24,"")</formula>
    </cfRule>
  </conditionalFormatting>
  <conditionalFormatting sqref="E29:E31">
    <cfRule type="expression" dxfId="7" priority="2">
      <formula>IF(C29&gt;D29,C29-D29,"")</formula>
    </cfRule>
  </conditionalFormatting>
  <conditionalFormatting sqref="E36:E38">
    <cfRule type="expression" dxfId="6" priority="1">
      <formula>IF(C36&gt;D36,C36-D36,"")</formula>
    </cfRule>
  </conditionalFormatting>
  <pageMargins left="0.25" right="0.25" top="0.75" bottom="0.75" header="0.3" footer="0.3"/>
  <pageSetup scale="63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Money Management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2024-08-17T08:39:14Z</cp:lastPrinted>
  <dcterms:created xsi:type="dcterms:W3CDTF">2024-08-17T07:55:13Z</dcterms:created>
  <dcterms:modified xsi:type="dcterms:W3CDTF">2024-08-17T08:40:30Z</dcterms:modified>
</cp:coreProperties>
</file>